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0" yWindow="300" windowWidth="9720" windowHeight="7140"/>
  </bookViews>
  <sheets>
    <sheet name="Начало" sheetId="25" r:id="rId1"/>
    <sheet name="Пятидневная рабочая неделя" sheetId="1" r:id="rId2"/>
    <sheet name="СУРВ 1М" sheetId="27" r:id="rId3"/>
    <sheet name="СУРВ 3М" sheetId="14" r:id="rId4"/>
    <sheet name="СУРВ 6М" sheetId="15" r:id="rId5"/>
    <sheet name="СУРВ 12М" sheetId="16" r:id="rId6"/>
  </sheets>
  <calcPr calcId="145621"/>
</workbook>
</file>

<file path=xl/calcChain.xml><?xml version="1.0" encoding="utf-8"?>
<calcChain xmlns="http://schemas.openxmlformats.org/spreadsheetml/2006/main">
  <c r="D13" i="1" l="1"/>
  <c r="I13" i="1" s="1"/>
  <c r="B20" i="1" s="1"/>
  <c r="D11" i="15"/>
  <c r="J11" i="15" s="1"/>
  <c r="D11" i="14"/>
  <c r="J11" i="14" s="1"/>
  <c r="D12" i="27"/>
  <c r="I12" i="27" s="1"/>
  <c r="G12" i="27"/>
  <c r="B12" i="27"/>
  <c r="B13" i="1"/>
  <c r="H20" i="1"/>
  <c r="G13" i="1"/>
  <c r="H11" i="14"/>
  <c r="H11" i="15"/>
  <c r="B11" i="15"/>
  <c r="H18" i="15"/>
  <c r="H10" i="16"/>
  <c r="B10" i="16"/>
  <c r="H16" i="16"/>
  <c r="B11" i="14"/>
  <c r="H18" i="14"/>
  <c r="E17" i="1"/>
  <c r="F20" i="1"/>
  <c r="J10" i="16"/>
  <c r="E14" i="16"/>
  <c r="B14" i="16"/>
  <c r="F16" i="16"/>
  <c r="H19" i="27"/>
  <c r="B16" i="16"/>
  <c r="B17" i="1"/>
  <c r="D16" i="16"/>
  <c r="J16" i="16"/>
  <c r="E15" i="15" l="1"/>
  <c r="B18" i="15"/>
  <c r="B18" i="14"/>
  <c r="E15" i="14"/>
  <c r="B19" i="27"/>
  <c r="E16" i="27"/>
  <c r="D20" i="1"/>
  <c r="J20" i="1" s="1"/>
  <c r="D18" i="15" l="1"/>
  <c r="F18" i="15"/>
  <c r="J18" i="15" s="1"/>
  <c r="B15" i="15"/>
  <c r="F18" i="14"/>
  <c r="B15" i="14"/>
  <c r="D18" i="14"/>
  <c r="J18" i="14" s="1"/>
  <c r="F19" i="27"/>
  <c r="B16" i="27"/>
  <c r="D19" i="27"/>
  <c r="J19" i="27" s="1"/>
</calcChain>
</file>

<file path=xl/sharedStrings.xml><?xml version="1.0" encoding="utf-8"?>
<sst xmlns="http://schemas.openxmlformats.org/spreadsheetml/2006/main" count="181" uniqueCount="79">
  <si>
    <t>*</t>
  </si>
  <si>
    <t>оклад</t>
  </si>
  <si>
    <t>=</t>
  </si>
  <si>
    <t>:</t>
  </si>
  <si>
    <t>-</t>
  </si>
  <si>
    <t xml:space="preserve">: </t>
  </si>
  <si>
    <t>квартальная норма часов</t>
  </si>
  <si>
    <t>период учета в месяцах</t>
  </si>
  <si>
    <t>кол-во отработанных часов за месяц</t>
  </si>
  <si>
    <t>1. Расчет аванса и заработной платы при пятидневной рабочей неделе</t>
  </si>
  <si>
    <t>Аванс</t>
  </si>
  <si>
    <t>3 месяца</t>
  </si>
  <si>
    <t>6 месяцев</t>
  </si>
  <si>
    <t>кол-во фактически отраб.дней за месяц</t>
  </si>
  <si>
    <t>НДФЛ</t>
  </si>
  <si>
    <t>Введите оклад</t>
  </si>
  <si>
    <t>годовая норма часов</t>
  </si>
  <si>
    <t xml:space="preserve"> = </t>
  </si>
  <si>
    <t xml:space="preserve"> * </t>
  </si>
  <si>
    <t>профсоюзные сборы 0.7% от оклада</t>
  </si>
  <si>
    <t>Окладная часть</t>
  </si>
  <si>
    <t>Расчет аванса и заработной платы с периодом суммированного учета рабочего времени 3 месяца</t>
  </si>
  <si>
    <t>Расчет аванса и заработной платы с периодом суммированного учета рабочего времени 6 месяцев</t>
  </si>
  <si>
    <t>Расчет аванса и заработной платы с периодом суммированного учета рабочего времени 1 год</t>
  </si>
  <si>
    <t>Перед началом работы необходимо выбрать вкладку с порядком учета рабочего времени, принятого в Вашем подразделении</t>
  </si>
  <si>
    <t>* СУРВ - суммированный учет рабочего времени</t>
  </si>
  <si>
    <t>СУРВ* 3 месяца</t>
  </si>
  <si>
    <t>СУРВ* 6 месяцев</t>
  </si>
  <si>
    <t>СУРВ* 12 месяцев</t>
  </si>
  <si>
    <t>Пятидневная рабочая неделя (СУРВ* нет)</t>
  </si>
  <si>
    <t>Расчет аванса и заработной платы при пятидневной рабочей неделе</t>
  </si>
  <si>
    <t>К выдаче</t>
  </si>
  <si>
    <t xml:space="preserve">Расчет заработной платы </t>
  </si>
  <si>
    <t xml:space="preserve"> С продолжительностью учетного периода </t>
  </si>
  <si>
    <t xml:space="preserve">С продолжительностью учетного периода </t>
  </si>
  <si>
    <t>12 месяцев</t>
  </si>
  <si>
    <t>СУРВ* 1 месяц</t>
  </si>
  <si>
    <t>Выберите месяц</t>
  </si>
  <si>
    <t>СПРАВОЧНО :</t>
  </si>
  <si>
    <t xml:space="preserve">количество рабочих дней в январе  </t>
  </si>
  <si>
    <t>количество рабочих дней в мае</t>
  </si>
  <si>
    <t>количество рабочих дней в июне</t>
  </si>
  <si>
    <t>количество рабочих дней в августе</t>
  </si>
  <si>
    <t>количество рабочих дней в сентябре</t>
  </si>
  <si>
    <t>количество рабочих дней в октябре</t>
  </si>
  <si>
    <t>количество рабочих дней в ноябре</t>
  </si>
  <si>
    <t>количество рабочих дней в декабре</t>
  </si>
  <si>
    <t>Расчет аванса и заработной платы с периодом суммированного учета рабочего времени 1 месяц</t>
  </si>
  <si>
    <t xml:space="preserve">количество рабочих часов в январе  </t>
  </si>
  <si>
    <t xml:space="preserve">количество рабочих часов в феврале </t>
  </si>
  <si>
    <t xml:space="preserve">количество рабочих часов в марте </t>
  </si>
  <si>
    <t>количество рабочих часов в апреле</t>
  </si>
  <si>
    <t>количество рабочих часов в июне</t>
  </si>
  <si>
    <t>количество рабочих часов в мае</t>
  </si>
  <si>
    <t xml:space="preserve">количество рабочих часов в июле </t>
  </si>
  <si>
    <t>количество рабочих часов в августе</t>
  </si>
  <si>
    <t>количество рабочих часов в сентябре</t>
  </si>
  <si>
    <t>количество рабочих часов в октябре</t>
  </si>
  <si>
    <t>количество рабочих часов в ноябре</t>
  </si>
  <si>
    <t>количество рабочих часов в декабре</t>
  </si>
  <si>
    <t>количество рабочих дней в феврале</t>
  </si>
  <si>
    <t>количество рабочих дней в марте</t>
  </si>
  <si>
    <t xml:space="preserve">количество рабочих дней в апреле </t>
  </si>
  <si>
    <t>количество рабочих дней в июле</t>
  </si>
  <si>
    <t>1 квартал</t>
  </si>
  <si>
    <t>2 квартал</t>
  </si>
  <si>
    <t>3 квартал</t>
  </si>
  <si>
    <t>4 квратал</t>
  </si>
  <si>
    <t>Введите полугодие</t>
  </si>
  <si>
    <t>1 полугодие</t>
  </si>
  <si>
    <t>2 полугодие</t>
  </si>
  <si>
    <t>Введите квартал</t>
  </si>
  <si>
    <t>окладная часть</t>
  </si>
  <si>
    <r>
      <t xml:space="preserve">Введите  фактически  отработанное   время  </t>
    </r>
    <r>
      <rPr>
        <b/>
        <sz val="10"/>
        <rFont val="Arial"/>
        <family val="2"/>
        <charset val="204"/>
      </rPr>
      <t>в днях за период с 1 по 28 число</t>
    </r>
  </si>
  <si>
    <t>норма рабочих дней с 1 по 28 число</t>
  </si>
  <si>
    <r>
      <t xml:space="preserve">Введите  фактически  отработанное   время  </t>
    </r>
    <r>
      <rPr>
        <b/>
        <sz val="10"/>
        <rFont val="Arial"/>
        <family val="2"/>
        <charset val="204"/>
      </rPr>
      <t>в часах за период с 1 по 28 число</t>
    </r>
  </si>
  <si>
    <r>
      <t>Введите  фактически  отработанное   время</t>
    </r>
    <r>
      <rPr>
        <b/>
        <sz val="10"/>
        <rFont val="Arial"/>
        <family val="2"/>
        <charset val="204"/>
      </rPr>
      <t xml:space="preserve"> в часах за период с 1 по 28 число</t>
    </r>
  </si>
  <si>
    <r>
      <t xml:space="preserve">Введите  фактически  отработанное   время </t>
    </r>
    <r>
      <rPr>
        <b/>
        <sz val="10"/>
        <rFont val="Arial"/>
        <family val="2"/>
        <charset val="204"/>
      </rPr>
      <t xml:space="preserve"> в часах за период с 1 по 28 число</t>
    </r>
  </si>
  <si>
    <r>
      <t>Введите  фактически  отработанное   время</t>
    </r>
    <r>
      <rPr>
        <b/>
        <sz val="10"/>
        <rFont val="Arial"/>
        <family val="2"/>
        <charset val="204"/>
      </rPr>
      <t xml:space="preserve">  в часах за период с 1 по 28 число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</si>
</sst>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b/>
      <sz val="18"/>
      <name val="Arial"/>
      <family val="2"/>
      <charset val="204"/>
    </font>
    <font>
      <sz val="16"/>
      <name val="Arial"/>
      <family val="2"/>
      <charset val="204"/>
    </font>
    <font>
      <sz val="1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rgb="FF00B050"/>
      <name val="Arial"/>
      <family val="2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left" vertical="distributed"/>
    </xf>
    <xf numFmtId="0" fontId="0" fillId="0" borderId="0" xfId="0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vertical="distributed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distributed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8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distributed"/>
    </xf>
    <xf numFmtId="0" fontId="7" fillId="0" borderId="16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center"/>
    </xf>
    <xf numFmtId="1" fontId="0" fillId="0" borderId="0" xfId="0" applyNumberFormat="1"/>
    <xf numFmtId="0" fontId="9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/>
    <xf numFmtId="0" fontId="15" fillId="0" borderId="4" xfId="0" applyFont="1" applyBorder="1" applyAlignment="1"/>
    <xf numFmtId="0" fontId="15" fillId="0" borderId="5" xfId="0" applyFont="1" applyBorder="1" applyAlignment="1"/>
    <xf numFmtId="0" fontId="15" fillId="0" borderId="6" xfId="0" applyFont="1" applyBorder="1" applyAlignment="1"/>
    <xf numFmtId="0" fontId="15" fillId="0" borderId="0" xfId="0" applyFont="1" applyBorder="1" applyAlignment="1"/>
    <xf numFmtId="0" fontId="15" fillId="0" borderId="7" xfId="0" applyFont="1" applyBorder="1" applyAlignment="1"/>
    <xf numFmtId="0" fontId="15" fillId="0" borderId="8" xfId="0" applyFont="1" applyBorder="1" applyAlignment="1"/>
    <xf numFmtId="0" fontId="15" fillId="0" borderId="9" xfId="0" applyFont="1" applyBorder="1" applyAlignment="1"/>
    <xf numFmtId="0" fontId="15" fillId="0" borderId="10" xfId="0" applyFont="1" applyBorder="1" applyAlignment="1"/>
    <xf numFmtId="1" fontId="12" fillId="3" borderId="0" xfId="0" applyNumberFormat="1" applyFont="1" applyFill="1" applyBorder="1"/>
    <xf numFmtId="0" fontId="6" fillId="3" borderId="0" xfId="0" applyFont="1" applyFill="1" applyAlignment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17" fillId="0" borderId="0" xfId="0" applyNumberFormat="1" applyFont="1"/>
    <xf numFmtId="0" fontId="17" fillId="0" borderId="0" xfId="0" applyFont="1"/>
    <xf numFmtId="0" fontId="18" fillId="0" borderId="0" xfId="0" applyFont="1" applyFill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0" xfId="0" applyFont="1"/>
    <xf numFmtId="0" fontId="12" fillId="4" borderId="0" xfId="0" applyFont="1" applyFill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12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left" vertical="distributed"/>
    </xf>
    <xf numFmtId="0" fontId="6" fillId="6" borderId="0" xfId="0" applyFont="1" applyFill="1" applyAlignment="1">
      <alignment horizontal="left" vertical="distributed"/>
    </xf>
    <xf numFmtId="0" fontId="6" fillId="6" borderId="0" xfId="0" applyFont="1" applyFill="1" applyAlignment="1">
      <alignment horizontal="left" vertical="distributed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0" fillId="4" borderId="0" xfId="0" applyFont="1" applyFill="1" applyAlignment="1">
      <alignment horizontal="center"/>
    </xf>
    <xf numFmtId="0" fontId="10" fillId="4" borderId="14" xfId="0" applyFont="1" applyFill="1" applyBorder="1" applyAlignment="1">
      <alignment horizontal="center"/>
    </xf>
    <xf numFmtId="1" fontId="12" fillId="4" borderId="1" xfId="0" applyNumberFormat="1" applyFont="1" applyFill="1" applyBorder="1"/>
    <xf numFmtId="0" fontId="10" fillId="4" borderId="0" xfId="0" applyFont="1" applyFill="1" applyAlignment="1"/>
    <xf numFmtId="0" fontId="12" fillId="4" borderId="1" xfId="0" applyFont="1" applyFill="1" applyBorder="1"/>
    <xf numFmtId="0" fontId="12" fillId="4" borderId="0" xfId="0" applyFont="1" applyFill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0" fillId="5" borderId="0" xfId="0" applyFill="1"/>
    <xf numFmtId="0" fontId="0" fillId="5" borderId="0" xfId="0" applyFill="1" applyBorder="1"/>
    <xf numFmtId="0" fontId="8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distributed"/>
    </xf>
    <xf numFmtId="0" fontId="7" fillId="5" borderId="0" xfId="0" applyFont="1" applyFill="1" applyBorder="1" applyAlignment="1">
      <alignment wrapText="1"/>
    </xf>
    <xf numFmtId="0" fontId="8" fillId="5" borderId="0" xfId="0" applyFont="1" applyFill="1" applyBorder="1" applyAlignment="1">
      <alignment vertical="distributed"/>
    </xf>
    <xf numFmtId="0" fontId="7" fillId="5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0" fillId="0" borderId="7" xfId="0" applyBorder="1"/>
    <xf numFmtId="0" fontId="3" fillId="0" borderId="7" xfId="0" applyFont="1" applyBorder="1" applyAlignment="1">
      <alignment horizontal="center" vertical="center"/>
    </xf>
    <xf numFmtId="0" fontId="12" fillId="0" borderId="6" xfId="0" applyFont="1" applyBorder="1"/>
    <xf numFmtId="0" fontId="0" fillId="0" borderId="6" xfId="0" applyBorder="1"/>
    <xf numFmtId="0" fontId="10" fillId="0" borderId="6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/>
    <xf numFmtId="0" fontId="13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H21"/>
  <sheetViews>
    <sheetView tabSelected="1"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12" style="27" customWidth="1"/>
    <col min="2" max="2" width="22.5703125" customWidth="1"/>
  </cols>
  <sheetData>
    <row r="1" spans="1:8" x14ac:dyDescent="0.2">
      <c r="A1" s="65" t="s">
        <v>24</v>
      </c>
      <c r="B1" s="65"/>
      <c r="C1" s="65"/>
      <c r="D1" s="65"/>
      <c r="E1" s="65"/>
      <c r="F1" s="65"/>
      <c r="G1" s="65"/>
      <c r="H1" s="65"/>
    </row>
    <row r="2" spans="1:8" x14ac:dyDescent="0.2">
      <c r="A2" s="65"/>
      <c r="B2" s="65"/>
      <c r="C2" s="65"/>
      <c r="D2" s="65"/>
      <c r="E2" s="65"/>
      <c r="F2" s="65"/>
      <c r="G2" s="65"/>
      <c r="H2" s="65"/>
    </row>
    <row r="3" spans="1:8" x14ac:dyDescent="0.2">
      <c r="A3" s="65"/>
      <c r="B3" s="65"/>
      <c r="C3" s="65"/>
      <c r="D3" s="65"/>
      <c r="E3" s="65"/>
      <c r="F3" s="65"/>
      <c r="G3" s="65"/>
      <c r="H3" s="65"/>
    </row>
    <row r="4" spans="1:8" x14ac:dyDescent="0.2">
      <c r="A4" s="65"/>
      <c r="B4" s="65"/>
      <c r="C4" s="65"/>
      <c r="D4" s="65"/>
      <c r="E4" s="65"/>
      <c r="F4" s="65"/>
      <c r="G4" s="65"/>
      <c r="H4" s="65"/>
    </row>
    <row r="5" spans="1:8" x14ac:dyDescent="0.2">
      <c r="A5" s="65"/>
      <c r="B5" s="65"/>
      <c r="C5" s="65"/>
      <c r="D5" s="65"/>
      <c r="E5" s="65"/>
      <c r="F5" s="65"/>
      <c r="G5" s="65"/>
      <c r="H5" s="65"/>
    </row>
    <row r="6" spans="1:8" ht="44.25" customHeight="1" x14ac:dyDescent="0.2">
      <c r="A6" s="65"/>
      <c r="B6" s="65"/>
      <c r="C6" s="65"/>
      <c r="D6" s="65"/>
      <c r="E6" s="65"/>
      <c r="F6" s="65"/>
      <c r="G6" s="65"/>
      <c r="H6" s="65"/>
    </row>
    <row r="7" spans="1:8" x14ac:dyDescent="0.2">
      <c r="A7" s="63"/>
      <c r="B7" s="64"/>
      <c r="C7" s="64"/>
      <c r="D7" s="64"/>
      <c r="E7" s="64"/>
      <c r="F7" s="64"/>
      <c r="G7" s="64"/>
      <c r="H7" s="64"/>
    </row>
    <row r="8" spans="1:8" x14ac:dyDescent="0.2">
      <c r="A8" s="63"/>
      <c r="B8" s="64"/>
      <c r="C8" s="64"/>
      <c r="D8" s="64"/>
      <c r="E8" s="64"/>
      <c r="F8" s="64"/>
      <c r="G8" s="64"/>
      <c r="H8" s="64"/>
    </row>
    <row r="9" spans="1:8" ht="63" customHeight="1" x14ac:dyDescent="0.2">
      <c r="A9" s="66">
        <v>1</v>
      </c>
      <c r="B9" s="67" t="s">
        <v>29</v>
      </c>
      <c r="C9" s="64"/>
      <c r="D9" s="64"/>
      <c r="E9" s="64"/>
      <c r="F9" s="64"/>
      <c r="G9" s="64"/>
      <c r="H9" s="64"/>
    </row>
    <row r="10" spans="1:8" ht="27" customHeight="1" x14ac:dyDescent="0.2">
      <c r="A10" s="66">
        <v>2</v>
      </c>
      <c r="B10" s="67" t="s">
        <v>36</v>
      </c>
      <c r="C10" s="64"/>
      <c r="D10" s="64"/>
      <c r="E10" s="64"/>
      <c r="F10" s="64"/>
      <c r="G10" s="64"/>
      <c r="H10" s="64"/>
    </row>
    <row r="11" spans="1:8" ht="19.5" customHeight="1" x14ac:dyDescent="0.2">
      <c r="A11" s="66">
        <v>3</v>
      </c>
      <c r="B11" s="68" t="s">
        <v>26</v>
      </c>
      <c r="C11" s="64"/>
      <c r="D11" s="64"/>
      <c r="E11" s="64"/>
      <c r="F11" s="64"/>
      <c r="G11" s="64"/>
      <c r="H11" s="64"/>
    </row>
    <row r="12" spans="1:8" ht="19.5" customHeight="1" x14ac:dyDescent="0.2">
      <c r="A12" s="66">
        <v>4</v>
      </c>
      <c r="B12" s="68" t="s">
        <v>27</v>
      </c>
      <c r="C12" s="64"/>
      <c r="D12" s="64"/>
      <c r="E12" s="64"/>
      <c r="F12" s="64"/>
      <c r="G12" s="64"/>
      <c r="H12" s="64"/>
    </row>
    <row r="13" spans="1:8" ht="19.5" customHeight="1" x14ac:dyDescent="0.2">
      <c r="A13" s="66">
        <v>5</v>
      </c>
      <c r="B13" s="68" t="s">
        <v>28</v>
      </c>
      <c r="C13" s="64"/>
      <c r="D13" s="64"/>
      <c r="E13" s="64"/>
      <c r="F13" s="64"/>
      <c r="G13" s="64"/>
      <c r="H13" s="64"/>
    </row>
    <row r="14" spans="1:8" ht="19.5" customHeight="1" x14ac:dyDescent="0.2">
      <c r="A14" s="64"/>
      <c r="B14" s="64"/>
      <c r="C14" s="64"/>
      <c r="D14" s="64"/>
      <c r="E14" s="64"/>
      <c r="F14" s="64"/>
      <c r="G14" s="64"/>
      <c r="H14" s="64"/>
    </row>
    <row r="15" spans="1:8" ht="19.5" customHeight="1" x14ac:dyDescent="0.3">
      <c r="A15" s="69" t="s">
        <v>25</v>
      </c>
      <c r="B15" s="64"/>
      <c r="C15" s="64"/>
      <c r="D15" s="64"/>
      <c r="E15" s="64"/>
      <c r="F15" s="64"/>
      <c r="G15" s="64"/>
      <c r="H15" s="64"/>
    </row>
    <row r="16" spans="1:8" ht="19.5" customHeight="1" x14ac:dyDescent="0.2">
      <c r="A16" s="64"/>
      <c r="B16" s="64"/>
      <c r="C16" s="64"/>
      <c r="D16" s="64"/>
      <c r="E16" s="64"/>
      <c r="F16" s="64"/>
      <c r="G16" s="64"/>
      <c r="H16" s="64"/>
    </row>
    <row r="17" spans="1:8" ht="19.5" customHeight="1" x14ac:dyDescent="0.2">
      <c r="A17" s="64"/>
      <c r="B17" s="64"/>
      <c r="C17" s="64"/>
      <c r="D17" s="64"/>
      <c r="E17" s="64"/>
      <c r="F17" s="64"/>
      <c r="G17" s="64"/>
      <c r="H17" s="64"/>
    </row>
    <row r="18" spans="1:8" ht="19.5" customHeight="1" x14ac:dyDescent="0.2">
      <c r="A18"/>
    </row>
    <row r="19" spans="1:8" ht="19.5" customHeight="1" x14ac:dyDescent="0.2">
      <c r="A19"/>
    </row>
    <row r="20" spans="1:8" ht="19.5" customHeight="1" x14ac:dyDescent="0.2">
      <c r="A20"/>
    </row>
    <row r="21" spans="1:8" ht="19.5" customHeight="1" x14ac:dyDescent="0.2">
      <c r="A21"/>
    </row>
  </sheetData>
  <mergeCells count="1">
    <mergeCell ref="A1:H6"/>
  </mergeCells>
  <pageMargins left="0.7" right="0.7" top="0.75" bottom="0.75" header="0.3" footer="0.3"/>
  <pageSetup paperSize="9" scale="99" orientation="portrait" horizontalDpi="4294967294" verticalDpi="4294967294" r:id="rId1"/>
  <headerFooter>
    <oddHeader>&amp;L&amp;"Times New Roman,обычный"www.alfario.ru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theme="0"/>
  </sheetPr>
  <dimension ref="A1:L78"/>
  <sheetViews>
    <sheetView view="pageBreakPreview" zoomScaleNormal="100" zoomScaleSheetLayoutView="100" workbookViewId="0">
      <selection activeCell="H7" sqref="H7"/>
    </sheetView>
  </sheetViews>
  <sheetFormatPr defaultRowHeight="12.75" x14ac:dyDescent="0.2"/>
  <cols>
    <col min="1" max="1" width="21.7109375" customWidth="1"/>
    <col min="2" max="2" width="13.85546875" customWidth="1"/>
    <col min="3" max="3" width="11" customWidth="1"/>
    <col min="4" max="4" width="12.140625" customWidth="1"/>
    <col min="5" max="5" width="9.28515625" customWidth="1"/>
    <col min="6" max="6" width="9.5703125" bestFit="1" customWidth="1"/>
    <col min="7" max="7" width="14.140625" customWidth="1"/>
    <col min="8" max="8" width="12.85546875" customWidth="1"/>
    <col min="9" max="9" width="13.140625" customWidth="1"/>
    <col min="10" max="10" width="13" customWidth="1"/>
    <col min="11" max="11" width="14.5703125" customWidth="1"/>
    <col min="14" max="14" width="11.140625" customWidth="1"/>
  </cols>
  <sheetData>
    <row r="1" spans="1:11" ht="18.75" customHeight="1" x14ac:dyDescent="0.2">
      <c r="A1" s="132" t="s">
        <v>30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1" ht="15" customHeight="1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thickBot="1" x14ac:dyDescent="0.25">
      <c r="A4" s="70" t="s">
        <v>15</v>
      </c>
      <c r="B4" s="71"/>
      <c r="C4" s="72"/>
      <c r="D4" s="1"/>
      <c r="E4" s="75" t="s">
        <v>73</v>
      </c>
      <c r="F4" s="76"/>
      <c r="G4" s="76"/>
      <c r="H4" s="78"/>
    </row>
    <row r="5" spans="1:11" ht="27" customHeight="1" thickBot="1" x14ac:dyDescent="0.25">
      <c r="D5" s="1"/>
      <c r="E5" s="76"/>
      <c r="F5" s="76"/>
      <c r="G5" s="76"/>
    </row>
    <row r="6" spans="1:11" ht="18" customHeight="1" thickBot="1" x14ac:dyDescent="0.25">
      <c r="A6" s="74" t="s">
        <v>37</v>
      </c>
      <c r="B6" s="72">
        <v>1</v>
      </c>
      <c r="C6" s="1"/>
      <c r="D6" s="1"/>
      <c r="E6" s="77"/>
      <c r="F6" s="77"/>
      <c r="G6" s="77"/>
    </row>
    <row r="7" spans="1:11" ht="27" customHeight="1" x14ac:dyDescent="0.2">
      <c r="D7" s="1"/>
    </row>
    <row r="8" spans="1:11" ht="13.5" customHeight="1" x14ac:dyDescent="0.2">
      <c r="D8" s="1"/>
      <c r="E8" s="2"/>
      <c r="F8" s="2"/>
      <c r="G8" s="2"/>
    </row>
    <row r="9" spans="1:11" ht="13.5" customHeight="1" x14ac:dyDescent="0.2">
      <c r="A9" s="87"/>
      <c r="B9" s="87"/>
      <c r="C9" s="87"/>
      <c r="D9" s="87"/>
      <c r="E9" s="87"/>
      <c r="F9" s="87"/>
      <c r="G9" s="87"/>
      <c r="H9" s="87"/>
      <c r="I9" s="87"/>
      <c r="J9" s="87"/>
    </row>
    <row r="10" spans="1:11" ht="13.5" customHeight="1" x14ac:dyDescent="0.25">
      <c r="A10" s="113" t="s">
        <v>9</v>
      </c>
      <c r="B10" s="114"/>
      <c r="C10" s="114"/>
      <c r="D10" s="114"/>
      <c r="E10" s="114"/>
      <c r="F10" s="114"/>
      <c r="G10" s="114"/>
      <c r="H10" s="114"/>
      <c r="I10" s="114"/>
      <c r="J10" s="115"/>
    </row>
    <row r="11" spans="1:11" ht="13.5" customHeight="1" x14ac:dyDescent="0.2">
      <c r="A11" s="109"/>
      <c r="B11" s="10"/>
      <c r="C11" s="10"/>
      <c r="D11" s="10"/>
      <c r="E11" s="10"/>
      <c r="F11" s="10"/>
      <c r="G11" s="10"/>
      <c r="H11" s="10"/>
      <c r="I11" s="10"/>
      <c r="J11" s="106"/>
    </row>
    <row r="12" spans="1:11" ht="13.5" customHeight="1" x14ac:dyDescent="0.2">
      <c r="A12" s="109"/>
      <c r="B12" s="10"/>
      <c r="C12" s="10"/>
      <c r="D12" s="10"/>
      <c r="E12" s="10"/>
      <c r="F12" s="10"/>
      <c r="G12" s="10"/>
      <c r="H12" s="10"/>
      <c r="I12" s="10"/>
      <c r="J12" s="106"/>
    </row>
    <row r="13" spans="1:11" ht="30" customHeight="1" x14ac:dyDescent="0.35">
      <c r="A13" s="110" t="s">
        <v>20</v>
      </c>
      <c r="B13" s="98">
        <f>C4</f>
        <v>0</v>
      </c>
      <c r="C13" s="13" t="s">
        <v>3</v>
      </c>
      <c r="D13" s="99">
        <f>INDEX(A:J,25+B6,4)</f>
        <v>15</v>
      </c>
      <c r="E13" s="99"/>
      <c r="F13" s="13" t="s">
        <v>0</v>
      </c>
      <c r="G13" s="98">
        <f>H4</f>
        <v>0</v>
      </c>
      <c r="H13" s="14" t="s">
        <v>2</v>
      </c>
      <c r="I13" s="100">
        <f>B13/D13*G13</f>
        <v>0</v>
      </c>
      <c r="J13" s="106"/>
    </row>
    <row r="14" spans="1:11" ht="13.5" customHeight="1" x14ac:dyDescent="0.2">
      <c r="A14" s="109"/>
      <c r="B14" s="95" t="s">
        <v>1</v>
      </c>
      <c r="C14" s="10"/>
      <c r="D14" s="96" t="s">
        <v>74</v>
      </c>
      <c r="E14" s="52"/>
      <c r="F14" s="10"/>
      <c r="G14" s="73" t="s">
        <v>13</v>
      </c>
      <c r="H14" s="10"/>
      <c r="I14" s="96" t="s">
        <v>72</v>
      </c>
      <c r="J14" s="106"/>
    </row>
    <row r="15" spans="1:11" ht="36" customHeight="1" x14ac:dyDescent="0.2">
      <c r="A15" s="109"/>
      <c r="B15" s="55"/>
      <c r="C15" s="10"/>
      <c r="D15" s="52"/>
      <c r="E15" s="52"/>
      <c r="F15" s="10"/>
      <c r="G15" s="73"/>
      <c r="H15" s="10"/>
      <c r="I15" s="52"/>
      <c r="J15" s="106"/>
    </row>
    <row r="16" spans="1:11" ht="20.25" customHeight="1" x14ac:dyDescent="0.2">
      <c r="A16" s="109"/>
      <c r="B16" s="10"/>
      <c r="C16" s="10"/>
      <c r="D16" s="9"/>
      <c r="E16" s="9"/>
      <c r="F16" s="10"/>
      <c r="G16" s="5"/>
      <c r="H16" s="10"/>
      <c r="I16" s="10"/>
      <c r="J16" s="106"/>
    </row>
    <row r="17" spans="1:12" ht="20.25" customHeight="1" x14ac:dyDescent="0.35">
      <c r="A17" s="111" t="s">
        <v>10</v>
      </c>
      <c r="B17" s="101">
        <f>E17*G17</f>
        <v>0</v>
      </c>
      <c r="C17" s="101"/>
      <c r="D17" s="28" t="s">
        <v>17</v>
      </c>
      <c r="E17" s="102">
        <f>B13</f>
        <v>0</v>
      </c>
      <c r="F17" s="24" t="s">
        <v>18</v>
      </c>
      <c r="G17" s="103">
        <v>0.3</v>
      </c>
      <c r="H17" s="10"/>
      <c r="I17" s="10"/>
      <c r="J17" s="106"/>
    </row>
    <row r="18" spans="1:12" ht="24.75" customHeight="1" x14ac:dyDescent="0.2">
      <c r="A18" s="109"/>
      <c r="B18" s="95" t="s">
        <v>31</v>
      </c>
      <c r="C18" s="62"/>
      <c r="D18" s="9"/>
      <c r="E18" s="9"/>
      <c r="F18" s="10"/>
      <c r="G18" s="5"/>
      <c r="H18" s="10"/>
      <c r="I18" s="10"/>
      <c r="J18" s="106"/>
    </row>
    <row r="19" spans="1:12" ht="13.5" customHeight="1" x14ac:dyDescent="0.2">
      <c r="A19" s="109"/>
      <c r="B19" s="10"/>
      <c r="C19" s="10"/>
      <c r="D19" s="9"/>
      <c r="E19" s="9"/>
      <c r="F19" s="10"/>
      <c r="G19" s="5"/>
      <c r="H19" s="10"/>
      <c r="I19" s="10"/>
      <c r="J19" s="106"/>
    </row>
    <row r="20" spans="1:12" ht="39.75" customHeight="1" x14ac:dyDescent="0.2">
      <c r="A20" s="112" t="s">
        <v>32</v>
      </c>
      <c r="B20" s="100">
        <f>I13</f>
        <v>0</v>
      </c>
      <c r="C20" s="16" t="s">
        <v>4</v>
      </c>
      <c r="D20" s="104">
        <f>B20*0.13</f>
        <v>0</v>
      </c>
      <c r="E20" s="16" t="s">
        <v>4</v>
      </c>
      <c r="F20" s="102">
        <f>E17*G17</f>
        <v>0</v>
      </c>
      <c r="G20" s="16" t="s">
        <v>4</v>
      </c>
      <c r="H20" s="102">
        <f>B13*0.7%</f>
        <v>0</v>
      </c>
      <c r="I20" s="28" t="s">
        <v>17</v>
      </c>
      <c r="J20" s="105">
        <f>B20-D20-F20-H20</f>
        <v>0</v>
      </c>
      <c r="K20" s="10"/>
      <c r="L20" s="27"/>
    </row>
    <row r="21" spans="1:12" ht="39.75" customHeight="1" x14ac:dyDescent="0.2">
      <c r="A21" s="110"/>
      <c r="B21" s="31" t="s">
        <v>20</v>
      </c>
      <c r="C21" s="32"/>
      <c r="D21" s="33" t="s">
        <v>14</v>
      </c>
      <c r="E21" s="34"/>
      <c r="F21" s="33" t="s">
        <v>10</v>
      </c>
      <c r="G21" s="34"/>
      <c r="H21" s="97" t="s">
        <v>19</v>
      </c>
      <c r="I21" s="34"/>
      <c r="J21" s="107" t="s">
        <v>31</v>
      </c>
    </row>
    <row r="22" spans="1:12" ht="13.5" customHeight="1" x14ac:dyDescent="0.2">
      <c r="A22" s="109"/>
      <c r="B22" s="10"/>
      <c r="C22" s="10"/>
      <c r="D22" s="4"/>
      <c r="E22" s="17"/>
      <c r="F22" s="17"/>
      <c r="G22" s="17"/>
      <c r="H22" s="10"/>
      <c r="I22" s="10"/>
      <c r="J22" s="106"/>
    </row>
    <row r="23" spans="1:12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5" spans="1:12" ht="19.5" customHeight="1" x14ac:dyDescent="0.35">
      <c r="A25" s="94" t="s">
        <v>38</v>
      </c>
      <c r="B25" s="53"/>
      <c r="C25" s="53"/>
      <c r="D25" s="54"/>
    </row>
    <row r="26" spans="1:12" ht="19.5" customHeight="1" x14ac:dyDescent="0.2">
      <c r="A26" s="40" t="s">
        <v>39</v>
      </c>
      <c r="B26" s="41"/>
      <c r="C26" s="42"/>
      <c r="D26" s="37">
        <v>15</v>
      </c>
    </row>
    <row r="27" spans="1:12" ht="19.5" customHeight="1" x14ac:dyDescent="0.2">
      <c r="A27" s="43" t="s">
        <v>60</v>
      </c>
      <c r="B27" s="44"/>
      <c r="C27" s="45"/>
      <c r="D27" s="37">
        <v>19</v>
      </c>
    </row>
    <row r="28" spans="1:12" ht="19.5" customHeight="1" x14ac:dyDescent="0.2">
      <c r="A28" s="43" t="s">
        <v>61</v>
      </c>
      <c r="B28" s="44"/>
      <c r="C28" s="45"/>
      <c r="D28" s="37">
        <v>21</v>
      </c>
    </row>
    <row r="29" spans="1:12" ht="19.5" customHeight="1" x14ac:dyDescent="0.2">
      <c r="A29" s="43" t="s">
        <v>62</v>
      </c>
      <c r="B29" s="44"/>
      <c r="C29" s="45"/>
      <c r="D29" s="37">
        <v>22</v>
      </c>
    </row>
    <row r="30" spans="1:12" ht="19.5" customHeight="1" x14ac:dyDescent="0.2">
      <c r="A30" s="43" t="s">
        <v>40</v>
      </c>
      <c r="B30" s="44"/>
      <c r="C30" s="45"/>
      <c r="D30" s="37">
        <v>18</v>
      </c>
    </row>
    <row r="31" spans="1:12" ht="19.5" customHeight="1" x14ac:dyDescent="0.2">
      <c r="A31" s="43" t="s">
        <v>41</v>
      </c>
      <c r="B31" s="44"/>
      <c r="C31" s="45"/>
      <c r="D31" s="37">
        <v>21</v>
      </c>
    </row>
    <row r="32" spans="1:12" ht="19.5" customHeight="1" x14ac:dyDescent="0.2">
      <c r="A32" s="43" t="s">
        <v>63</v>
      </c>
      <c r="B32" s="44"/>
      <c r="C32" s="45"/>
      <c r="D32" s="37">
        <v>23</v>
      </c>
    </row>
    <row r="33" spans="1:4" ht="19.5" customHeight="1" x14ac:dyDescent="0.2">
      <c r="A33" s="43" t="s">
        <v>42</v>
      </c>
      <c r="B33" s="44"/>
      <c r="C33" s="45"/>
      <c r="D33" s="37">
        <v>21</v>
      </c>
    </row>
    <row r="34" spans="1:4" ht="19.5" customHeight="1" x14ac:dyDescent="0.2">
      <c r="A34" s="43" t="s">
        <v>43</v>
      </c>
      <c r="B34" s="44"/>
      <c r="C34" s="45"/>
      <c r="D34" s="37">
        <v>22</v>
      </c>
    </row>
    <row r="35" spans="1:4" ht="19.5" customHeight="1" x14ac:dyDescent="0.2">
      <c r="A35" s="43" t="s">
        <v>44</v>
      </c>
      <c r="B35" s="44"/>
      <c r="C35" s="45"/>
      <c r="D35" s="37">
        <v>22</v>
      </c>
    </row>
    <row r="36" spans="1:4" ht="19.5" customHeight="1" x14ac:dyDescent="0.2">
      <c r="A36" s="43" t="s">
        <v>45</v>
      </c>
      <c r="B36" s="44"/>
      <c r="C36" s="45"/>
      <c r="D36" s="37">
        <v>20</v>
      </c>
    </row>
    <row r="37" spans="1:4" ht="19.5" customHeight="1" x14ac:dyDescent="0.2">
      <c r="A37" s="46" t="s">
        <v>46</v>
      </c>
      <c r="B37" s="47"/>
      <c r="C37" s="48"/>
      <c r="D37" s="37">
        <v>23</v>
      </c>
    </row>
    <row r="38" spans="1:4" ht="13.5" customHeight="1" x14ac:dyDescent="0.2"/>
    <row r="39" spans="1:4" ht="13.5" customHeight="1" x14ac:dyDescent="0.2"/>
    <row r="40" spans="1:4" ht="16.5" customHeight="1" x14ac:dyDescent="0.2"/>
    <row r="41" spans="1:4" ht="13.5" customHeight="1" x14ac:dyDescent="0.2"/>
    <row r="42" spans="1:4" ht="13.5" customHeight="1" x14ac:dyDescent="0.2"/>
    <row r="43" spans="1:4" ht="27" customHeight="1" x14ac:dyDescent="0.2"/>
    <row r="44" spans="1:4" ht="19.5" customHeight="1" x14ac:dyDescent="0.2"/>
    <row r="45" spans="1:4" ht="12.75" customHeight="1" x14ac:dyDescent="0.2"/>
    <row r="48" spans="1:4" ht="31.5" customHeight="1" x14ac:dyDescent="0.2"/>
    <row r="52" ht="27.75" customHeight="1" x14ac:dyDescent="0.2"/>
    <row r="53" ht="15.75" customHeight="1" x14ac:dyDescent="0.2"/>
    <row r="54" ht="15.75" customHeight="1" x14ac:dyDescent="0.2"/>
    <row r="55" ht="20.25" customHeight="1" x14ac:dyDescent="0.2"/>
    <row r="56" ht="15.75" customHeight="1" x14ac:dyDescent="0.2"/>
    <row r="57" ht="15.75" customHeight="1" x14ac:dyDescent="0.2"/>
    <row r="58" ht="28.5" customHeight="1" x14ac:dyDescent="0.2"/>
    <row r="59" ht="15.75" customHeight="1" x14ac:dyDescent="0.2"/>
    <row r="60" ht="15.75" customHeight="1" x14ac:dyDescent="0.2"/>
    <row r="61" ht="14.25" customHeight="1" x14ac:dyDescent="0.2"/>
    <row r="62" ht="24.75" customHeight="1" x14ac:dyDescent="0.2"/>
    <row r="63" ht="13.5" customHeight="1" x14ac:dyDescent="0.2"/>
    <row r="64" ht="13.5" customHeight="1" x14ac:dyDescent="0.2"/>
    <row r="65" spans="11:11" ht="12.75" customHeight="1" x14ac:dyDescent="0.2"/>
    <row r="66" spans="11:11" ht="26.25" customHeight="1" x14ac:dyDescent="0.2"/>
    <row r="67" spans="11:11" ht="21" customHeight="1" x14ac:dyDescent="0.2"/>
    <row r="74" spans="11:11" ht="24" customHeight="1" x14ac:dyDescent="0.2"/>
    <row r="76" spans="11:11" ht="12.75" customHeight="1" x14ac:dyDescent="0.2"/>
    <row r="78" spans="11:11" ht="27" customHeight="1" x14ac:dyDescent="0.2">
      <c r="K78" s="29"/>
    </row>
  </sheetData>
  <sheetCalcPr fullCalcOnLoad="1"/>
  <mergeCells count="12">
    <mergeCell ref="A10:J10"/>
    <mergeCell ref="A1:J1"/>
    <mergeCell ref="I14:I15"/>
    <mergeCell ref="A25:D25"/>
    <mergeCell ref="B18:C18"/>
    <mergeCell ref="A4:B4"/>
    <mergeCell ref="E4:G5"/>
    <mergeCell ref="D13:E13"/>
    <mergeCell ref="D14:E15"/>
    <mergeCell ref="G14:G15"/>
    <mergeCell ref="B17:C17"/>
    <mergeCell ref="B14:B15"/>
  </mergeCells>
  <phoneticPr fontId="0" type="noConversion"/>
  <pageMargins left="0.75" right="0.75" top="1" bottom="1" header="0.5" footer="0.5"/>
  <pageSetup paperSize="9" scale="38" orientation="landscape" horizontalDpi="4294967294" verticalDpi="4294967294" r:id="rId1"/>
  <headerFooter alignWithMargins="0">
    <oddHeader>&amp;L&amp;"Times New Roman,обычный"www.alfario.ru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J36"/>
  <sheetViews>
    <sheetView view="pageBreakPreview" zoomScaleNormal="100" zoomScaleSheetLayoutView="100" workbookViewId="0">
      <selection activeCell="B6" sqref="B6"/>
    </sheetView>
  </sheetViews>
  <sheetFormatPr defaultRowHeight="12.75" x14ac:dyDescent="0.2"/>
  <cols>
    <col min="1" max="1" width="17.28515625" customWidth="1"/>
    <col min="2" max="2" width="12.85546875" customWidth="1"/>
    <col min="3" max="3" width="12.28515625" customWidth="1"/>
    <col min="5" max="5" width="15.140625" customWidth="1"/>
    <col min="7" max="7" width="17.7109375" customWidth="1"/>
    <col min="8" max="8" width="10" customWidth="1"/>
    <col min="9" max="9" width="13.7109375" customWidth="1"/>
    <col min="10" max="10" width="13.85546875" customWidth="1"/>
  </cols>
  <sheetData>
    <row r="1" spans="1:10" ht="20.25" customHeight="1" x14ac:dyDescent="0.2">
      <c r="A1" s="131" t="s">
        <v>47</v>
      </c>
      <c r="B1" s="131"/>
      <c r="C1" s="131"/>
      <c r="D1" s="131"/>
      <c r="E1" s="131"/>
      <c r="F1" s="131"/>
      <c r="G1" s="131"/>
      <c r="H1" s="131"/>
      <c r="I1" s="131"/>
      <c r="J1" s="131"/>
    </row>
    <row r="3" spans="1:10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80" t="s">
        <v>15</v>
      </c>
      <c r="B4" s="81"/>
      <c r="C4" s="82"/>
      <c r="D4" s="1"/>
      <c r="E4" s="75" t="s">
        <v>75</v>
      </c>
      <c r="F4" s="76"/>
      <c r="G4" s="76"/>
      <c r="H4" s="79"/>
    </row>
    <row r="5" spans="1:10" ht="13.5" thickBot="1" x14ac:dyDescent="0.25">
      <c r="D5" s="1"/>
      <c r="E5" s="76"/>
      <c r="F5" s="76"/>
      <c r="G5" s="76"/>
    </row>
    <row r="6" spans="1:10" ht="16.5" thickBot="1" x14ac:dyDescent="0.3">
      <c r="A6" s="83" t="s">
        <v>37</v>
      </c>
      <c r="B6" s="82">
        <v>2</v>
      </c>
      <c r="D6" s="1"/>
      <c r="E6" s="2"/>
      <c r="F6" s="2"/>
      <c r="G6" s="2"/>
    </row>
    <row r="7" spans="1:10" ht="15.75" x14ac:dyDescent="0.25">
      <c r="A7" s="50"/>
      <c r="B7" s="49"/>
      <c r="D7" s="1"/>
      <c r="E7" s="2"/>
      <c r="F7" s="2"/>
      <c r="G7" s="2"/>
    </row>
    <row r="8" spans="1:10" x14ac:dyDescent="0.2">
      <c r="A8" s="87"/>
      <c r="B8" s="87"/>
      <c r="C8" s="87"/>
      <c r="D8" s="87"/>
      <c r="E8" s="87"/>
      <c r="F8" s="87"/>
      <c r="G8" s="87"/>
      <c r="H8" s="87"/>
      <c r="I8" s="87"/>
      <c r="J8" s="87"/>
    </row>
    <row r="9" spans="1:10" ht="15.75" x14ac:dyDescent="0.25">
      <c r="A9" s="108" t="s">
        <v>9</v>
      </c>
      <c r="B9" s="10"/>
      <c r="C9" s="10"/>
      <c r="D9" s="10"/>
      <c r="E9" s="10"/>
      <c r="F9" s="10"/>
      <c r="G9" s="10"/>
      <c r="H9" s="10"/>
      <c r="I9" s="10"/>
      <c r="J9" s="106"/>
    </row>
    <row r="10" spans="1:10" x14ac:dyDescent="0.2">
      <c r="A10" s="109"/>
      <c r="B10" s="10"/>
      <c r="C10" s="10"/>
      <c r="D10" s="10"/>
      <c r="E10" s="10"/>
      <c r="F10" s="10"/>
      <c r="G10" s="10"/>
      <c r="H10" s="10"/>
      <c r="I10" s="10"/>
      <c r="J10" s="106"/>
    </row>
    <row r="11" spans="1:10" x14ac:dyDescent="0.2">
      <c r="A11" s="109"/>
      <c r="B11" s="10"/>
      <c r="C11" s="10"/>
      <c r="D11" s="10"/>
      <c r="E11" s="10"/>
      <c r="F11" s="10"/>
      <c r="G11" s="10"/>
      <c r="H11" s="10"/>
      <c r="I11" s="10"/>
      <c r="J11" s="106"/>
    </row>
    <row r="12" spans="1:10" ht="23.25" x14ac:dyDescent="0.35">
      <c r="A12" s="110" t="s">
        <v>20</v>
      </c>
      <c r="B12" s="98">
        <f>C4</f>
        <v>0</v>
      </c>
      <c r="C12" s="13" t="s">
        <v>3</v>
      </c>
      <c r="D12" s="99">
        <f>INDEX(A:J,24+B6,4)</f>
        <v>152</v>
      </c>
      <c r="E12" s="99"/>
      <c r="F12" s="13" t="s">
        <v>0</v>
      </c>
      <c r="G12" s="98">
        <f>H4</f>
        <v>0</v>
      </c>
      <c r="H12" s="14" t="s">
        <v>2</v>
      </c>
      <c r="I12" s="100">
        <f>B12/D12*G12</f>
        <v>0</v>
      </c>
      <c r="J12" s="106"/>
    </row>
    <row r="13" spans="1:10" x14ac:dyDescent="0.2">
      <c r="A13" s="109"/>
      <c r="B13" s="15"/>
      <c r="C13" s="10"/>
      <c r="D13" s="96" t="s">
        <v>74</v>
      </c>
      <c r="E13" s="52"/>
      <c r="F13" s="10"/>
      <c r="G13" s="126" t="s">
        <v>13</v>
      </c>
      <c r="H13" s="10"/>
      <c r="I13" s="10"/>
      <c r="J13" s="106"/>
    </row>
    <row r="14" spans="1:10" ht="18.75" customHeight="1" x14ac:dyDescent="0.2">
      <c r="A14" s="109"/>
      <c r="B14" s="10"/>
      <c r="C14" s="10"/>
      <c r="D14" s="52"/>
      <c r="E14" s="52"/>
      <c r="F14" s="10"/>
      <c r="G14" s="126"/>
      <c r="H14" s="10"/>
      <c r="I14" s="10"/>
      <c r="J14" s="106"/>
    </row>
    <row r="15" spans="1:10" x14ac:dyDescent="0.2">
      <c r="A15" s="109"/>
      <c r="B15" s="10"/>
      <c r="C15" s="10"/>
      <c r="D15" s="9"/>
      <c r="E15" s="9"/>
      <c r="F15" s="10"/>
      <c r="G15" s="5"/>
      <c r="H15" s="10"/>
      <c r="I15" s="10"/>
      <c r="J15" s="106"/>
    </row>
    <row r="16" spans="1:10" ht="23.25" x14ac:dyDescent="0.35">
      <c r="A16" s="111" t="s">
        <v>10</v>
      </c>
      <c r="B16" s="101">
        <f>E16*G16</f>
        <v>0</v>
      </c>
      <c r="C16" s="101"/>
      <c r="D16" s="28" t="s">
        <v>17</v>
      </c>
      <c r="E16" s="127">
        <f>I12</f>
        <v>0</v>
      </c>
      <c r="F16" s="24" t="s">
        <v>18</v>
      </c>
      <c r="G16" s="103">
        <v>0.3</v>
      </c>
      <c r="H16" s="10"/>
      <c r="I16" s="10"/>
      <c r="J16" s="106"/>
    </row>
    <row r="17" spans="1:10" x14ac:dyDescent="0.2">
      <c r="A17" s="109"/>
      <c r="B17" s="95" t="s">
        <v>31</v>
      </c>
      <c r="C17" s="62"/>
      <c r="D17" s="9"/>
      <c r="E17" s="9"/>
      <c r="F17" s="10"/>
      <c r="G17" s="5"/>
      <c r="H17" s="10"/>
      <c r="I17" s="10"/>
      <c r="J17" s="106"/>
    </row>
    <row r="18" spans="1:10" x14ac:dyDescent="0.2">
      <c r="A18" s="109"/>
      <c r="B18" s="10"/>
      <c r="C18" s="10"/>
      <c r="D18" s="9"/>
      <c r="E18" s="9"/>
      <c r="F18" s="10"/>
      <c r="G18" s="5"/>
      <c r="H18" s="10"/>
      <c r="I18" s="10"/>
      <c r="J18" s="106"/>
    </row>
    <row r="19" spans="1:10" ht="38.25" x14ac:dyDescent="0.2">
      <c r="A19" s="121" t="s">
        <v>32</v>
      </c>
      <c r="B19" s="100">
        <f>I12</f>
        <v>0</v>
      </c>
      <c r="C19" s="16" t="s">
        <v>4</v>
      </c>
      <c r="D19" s="104">
        <f>B19*0.13</f>
        <v>0</v>
      </c>
      <c r="E19" s="16" t="s">
        <v>4</v>
      </c>
      <c r="F19" s="102">
        <f>E16*G16</f>
        <v>0</v>
      </c>
      <c r="G19" s="16" t="s">
        <v>4</v>
      </c>
      <c r="H19" s="102">
        <f>B12*0.7%</f>
        <v>0</v>
      </c>
      <c r="I19" s="28" t="s">
        <v>17</v>
      </c>
      <c r="J19" s="105">
        <f>B19-D19-F19-H19</f>
        <v>0</v>
      </c>
    </row>
    <row r="20" spans="1:10" ht="63.75" x14ac:dyDescent="0.2">
      <c r="A20" s="110"/>
      <c r="B20" s="31" t="s">
        <v>20</v>
      </c>
      <c r="C20" s="32"/>
      <c r="D20" s="33" t="s">
        <v>14</v>
      </c>
      <c r="E20" s="34"/>
      <c r="F20" s="33" t="s">
        <v>10</v>
      </c>
      <c r="G20" s="34"/>
      <c r="H20" s="97" t="s">
        <v>19</v>
      </c>
      <c r="I20" s="34"/>
      <c r="J20" s="107" t="s">
        <v>31</v>
      </c>
    </row>
    <row r="21" spans="1:10" x14ac:dyDescent="0.2">
      <c r="A21" s="109"/>
      <c r="B21" s="10"/>
      <c r="C21" s="10"/>
      <c r="D21" s="4"/>
      <c r="E21" s="17"/>
      <c r="F21" s="17"/>
      <c r="G21" s="17"/>
      <c r="H21" s="10"/>
      <c r="I21" s="10"/>
      <c r="J21" s="106"/>
    </row>
    <row r="22" spans="1:10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4" spans="1:10" ht="23.25" x14ac:dyDescent="0.35">
      <c r="A24" s="94" t="s">
        <v>38</v>
      </c>
      <c r="B24" s="53"/>
      <c r="C24" s="53"/>
      <c r="D24" s="54"/>
    </row>
    <row r="25" spans="1:10" ht="15" x14ac:dyDescent="0.2">
      <c r="A25" s="38" t="s">
        <v>48</v>
      </c>
      <c r="B25" s="39"/>
      <c r="C25" s="38"/>
      <c r="D25" s="37">
        <v>120</v>
      </c>
    </row>
    <row r="26" spans="1:10" ht="15" x14ac:dyDescent="0.2">
      <c r="A26" s="38" t="s">
        <v>49</v>
      </c>
      <c r="B26" s="39"/>
      <c r="C26" s="38"/>
      <c r="D26" s="37">
        <v>152</v>
      </c>
    </row>
    <row r="27" spans="1:10" ht="15" x14ac:dyDescent="0.2">
      <c r="A27" s="56" t="s">
        <v>50</v>
      </c>
      <c r="B27" s="57"/>
      <c r="C27" s="58"/>
      <c r="D27" s="37">
        <v>168</v>
      </c>
    </row>
    <row r="28" spans="1:10" ht="15" x14ac:dyDescent="0.2">
      <c r="A28" s="56" t="s">
        <v>51</v>
      </c>
      <c r="B28" s="57"/>
      <c r="C28" s="58"/>
      <c r="D28" s="37">
        <v>175</v>
      </c>
    </row>
    <row r="29" spans="1:10" ht="15" x14ac:dyDescent="0.2">
      <c r="A29" s="56" t="s">
        <v>53</v>
      </c>
      <c r="B29" s="57"/>
      <c r="C29" s="58"/>
      <c r="D29" s="37">
        <v>143</v>
      </c>
    </row>
    <row r="30" spans="1:10" ht="15" x14ac:dyDescent="0.2">
      <c r="A30" s="56" t="s">
        <v>52</v>
      </c>
      <c r="B30" s="57"/>
      <c r="C30" s="58"/>
      <c r="D30" s="37">
        <v>167</v>
      </c>
    </row>
    <row r="31" spans="1:10" ht="15" x14ac:dyDescent="0.2">
      <c r="A31" s="56" t="s">
        <v>54</v>
      </c>
      <c r="B31" s="57"/>
      <c r="C31" s="58"/>
      <c r="D31" s="37">
        <v>184</v>
      </c>
    </row>
    <row r="32" spans="1:10" ht="15" x14ac:dyDescent="0.2">
      <c r="A32" s="56" t="s">
        <v>55</v>
      </c>
      <c r="B32" s="57"/>
      <c r="C32" s="58"/>
      <c r="D32" s="37">
        <v>168</v>
      </c>
    </row>
    <row r="33" spans="1:4" ht="15" x14ac:dyDescent="0.2">
      <c r="A33" s="56" t="s">
        <v>56</v>
      </c>
      <c r="B33" s="57"/>
      <c r="C33" s="58"/>
      <c r="D33" s="37">
        <v>176</v>
      </c>
    </row>
    <row r="34" spans="1:4" ht="15" x14ac:dyDescent="0.2">
      <c r="A34" s="56" t="s">
        <v>57</v>
      </c>
      <c r="B34" s="57"/>
      <c r="C34" s="58"/>
      <c r="D34" s="37">
        <v>176</v>
      </c>
    </row>
    <row r="35" spans="1:4" ht="15" x14ac:dyDescent="0.2">
      <c r="A35" s="56" t="s">
        <v>58</v>
      </c>
      <c r="B35" s="57"/>
      <c r="C35" s="58"/>
      <c r="D35" s="37">
        <v>159</v>
      </c>
    </row>
    <row r="36" spans="1:4" ht="15" x14ac:dyDescent="0.2">
      <c r="A36" s="56" t="s">
        <v>59</v>
      </c>
      <c r="B36" s="57"/>
      <c r="C36" s="58"/>
      <c r="D36" s="37">
        <v>183</v>
      </c>
    </row>
  </sheetData>
  <sheetCalcPr fullCalcOnLoad="1"/>
  <mergeCells count="19">
    <mergeCell ref="A1:J1"/>
    <mergeCell ref="A35:C35"/>
    <mergeCell ref="E4:G5"/>
    <mergeCell ref="D12:E12"/>
    <mergeCell ref="D13:E14"/>
    <mergeCell ref="G13:G14"/>
    <mergeCell ref="B16:C16"/>
    <mergeCell ref="B17:C17"/>
    <mergeCell ref="A4:B4"/>
    <mergeCell ref="A24:D24"/>
    <mergeCell ref="A27:C27"/>
    <mergeCell ref="A28:C28"/>
    <mergeCell ref="A29:C29"/>
    <mergeCell ref="A36:C36"/>
    <mergeCell ref="A30:C30"/>
    <mergeCell ref="A31:C31"/>
    <mergeCell ref="A32:C32"/>
    <mergeCell ref="A33:C33"/>
    <mergeCell ref="A34:C34"/>
  </mergeCells>
  <pageMargins left="0.7" right="0.7" top="0.75" bottom="0.75" header="0.3" footer="0.3"/>
  <pageSetup paperSize="9" scale="68" orientation="portrait" r:id="rId1"/>
  <headerFooter>
    <oddHeader>&amp;L&amp;"Times New Roman,обычный"www.alfario.ru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L61"/>
  <sheetViews>
    <sheetView view="pageBreakPreview" zoomScaleNormal="100" zoomScaleSheetLayoutView="100" workbookViewId="0">
      <selection activeCell="E29" sqref="E29"/>
    </sheetView>
  </sheetViews>
  <sheetFormatPr defaultRowHeight="12.75" x14ac:dyDescent="0.2"/>
  <cols>
    <col min="1" max="1" width="19" customWidth="1"/>
    <col min="2" max="2" width="10.85546875" bestFit="1" customWidth="1"/>
    <col min="3" max="3" width="15.42578125" customWidth="1"/>
    <col min="4" max="4" width="13.42578125" bestFit="1" customWidth="1"/>
    <col min="5" max="5" width="12.140625" customWidth="1"/>
    <col min="7" max="7" width="20.140625" customWidth="1"/>
    <col min="8" max="8" width="13" customWidth="1"/>
    <col min="9" max="9" width="13.85546875" customWidth="1"/>
    <col min="10" max="10" width="16.7109375" customWidth="1"/>
  </cols>
  <sheetData>
    <row r="1" spans="1:10" ht="20.25" x14ac:dyDescent="0.3">
      <c r="A1" s="130" t="s">
        <v>21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thickBot="1" x14ac:dyDescent="0.3">
      <c r="A3" s="80" t="s">
        <v>15</v>
      </c>
      <c r="B3" s="81"/>
      <c r="C3" s="84"/>
      <c r="D3" s="1"/>
      <c r="E3" s="75" t="s">
        <v>76</v>
      </c>
      <c r="F3" s="76"/>
      <c r="G3" s="76"/>
      <c r="H3" s="79"/>
    </row>
    <row r="4" spans="1:10" ht="9.75" customHeight="1" thickBot="1" x14ac:dyDescent="0.25">
      <c r="D4" s="1"/>
      <c r="E4" s="76"/>
      <c r="F4" s="76"/>
      <c r="G4" s="76"/>
    </row>
    <row r="5" spans="1:10" ht="16.5" thickBot="1" x14ac:dyDescent="0.3">
      <c r="A5" s="80" t="s">
        <v>71</v>
      </c>
      <c r="B5" s="81"/>
      <c r="C5" s="84">
        <v>1</v>
      </c>
      <c r="D5" s="1"/>
      <c r="E5" s="2"/>
      <c r="F5" s="2"/>
      <c r="G5" s="2"/>
    </row>
    <row r="6" spans="1:10" x14ac:dyDescent="0.2">
      <c r="A6" s="2"/>
      <c r="B6" s="2"/>
      <c r="C6" s="2"/>
      <c r="D6" s="1"/>
      <c r="E6" s="2"/>
      <c r="F6" s="2"/>
      <c r="G6" s="2"/>
    </row>
    <row r="7" spans="1:10" ht="15.75" customHeight="1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5.75" x14ac:dyDescent="0.2">
      <c r="A8" s="122" t="s">
        <v>33</v>
      </c>
      <c r="B8" s="10"/>
      <c r="C8" s="10"/>
      <c r="D8" s="4"/>
      <c r="E8" s="25" t="s">
        <v>11</v>
      </c>
      <c r="F8" s="10"/>
      <c r="G8" s="4"/>
      <c r="H8" s="10"/>
      <c r="I8" s="10"/>
      <c r="J8" s="106"/>
    </row>
    <row r="9" spans="1:10" x14ac:dyDescent="0.2">
      <c r="A9" s="109"/>
      <c r="B9" s="10"/>
      <c r="C9" s="10"/>
      <c r="D9" s="4"/>
      <c r="E9" s="4"/>
      <c r="F9" s="10"/>
      <c r="G9" s="4"/>
      <c r="H9" s="10"/>
      <c r="I9" s="10"/>
      <c r="J9" s="106"/>
    </row>
    <row r="10" spans="1:10" x14ac:dyDescent="0.2">
      <c r="A10" s="109"/>
      <c r="B10" s="10"/>
      <c r="C10" s="10"/>
      <c r="D10" s="4"/>
      <c r="E10" s="4"/>
      <c r="F10" s="10"/>
      <c r="G10" s="4"/>
      <c r="H10" s="10"/>
      <c r="I10" s="10"/>
      <c r="J10" s="106"/>
    </row>
    <row r="11" spans="1:10" ht="24.75" customHeight="1" x14ac:dyDescent="0.2">
      <c r="A11" s="123" t="s">
        <v>20</v>
      </c>
      <c r="B11" s="98">
        <f>C3</f>
        <v>0</v>
      </c>
      <c r="C11" s="11" t="s">
        <v>5</v>
      </c>
      <c r="D11" s="98">
        <f>INDEX(A:J,26+C5,4)</f>
        <v>440</v>
      </c>
      <c r="E11" s="7" t="s">
        <v>0</v>
      </c>
      <c r="F11" s="98">
        <v>3</v>
      </c>
      <c r="G11" s="7" t="s">
        <v>0</v>
      </c>
      <c r="H11" s="102">
        <f>H3</f>
        <v>0</v>
      </c>
      <c r="I11" s="11" t="s">
        <v>2</v>
      </c>
      <c r="J11" s="100">
        <f>B11/D11*F11*H11</f>
        <v>0</v>
      </c>
    </row>
    <row r="12" spans="1:10" ht="24.75" customHeight="1" x14ac:dyDescent="0.2">
      <c r="A12" s="109"/>
      <c r="B12" s="12" t="s">
        <v>1</v>
      </c>
      <c r="C12" s="10"/>
      <c r="D12" s="60" t="s">
        <v>6</v>
      </c>
      <c r="E12" s="4"/>
      <c r="F12" s="61" t="s">
        <v>7</v>
      </c>
      <c r="G12" s="4"/>
      <c r="H12" s="59" t="s">
        <v>8</v>
      </c>
      <c r="I12" s="10"/>
      <c r="J12" s="125" t="s">
        <v>72</v>
      </c>
    </row>
    <row r="13" spans="1:10" x14ac:dyDescent="0.2">
      <c r="A13" s="109"/>
      <c r="B13" s="10"/>
      <c r="C13" s="10"/>
      <c r="D13" s="60"/>
      <c r="E13" s="10"/>
      <c r="F13" s="61"/>
      <c r="G13" s="10"/>
      <c r="H13" s="59"/>
      <c r="I13" s="10"/>
      <c r="J13" s="125"/>
    </row>
    <row r="14" spans="1:10" ht="25.5" customHeight="1" x14ac:dyDescent="0.2">
      <c r="A14" s="109"/>
      <c r="B14" s="10"/>
      <c r="C14" s="10"/>
      <c r="D14" s="60"/>
      <c r="E14" s="10"/>
      <c r="F14" s="61"/>
      <c r="G14" s="10"/>
      <c r="H14" s="59"/>
      <c r="I14" s="10"/>
      <c r="J14" s="125"/>
    </row>
    <row r="15" spans="1:10" ht="25.5" customHeight="1" x14ac:dyDescent="0.35">
      <c r="A15" s="111" t="s">
        <v>10</v>
      </c>
      <c r="B15" s="101">
        <f>E15*G15</f>
        <v>0</v>
      </c>
      <c r="C15" s="101"/>
      <c r="D15" s="28" t="s">
        <v>17</v>
      </c>
      <c r="E15" s="128">
        <f>J11</f>
        <v>0</v>
      </c>
      <c r="F15" s="24" t="s">
        <v>18</v>
      </c>
      <c r="G15" s="103">
        <v>0.3</v>
      </c>
      <c r="H15" s="8"/>
      <c r="I15" s="10"/>
      <c r="J15" s="106"/>
    </row>
    <row r="16" spans="1:10" ht="25.5" customHeight="1" x14ac:dyDescent="0.2">
      <c r="A16" s="109"/>
      <c r="B16" s="95" t="s">
        <v>31</v>
      </c>
      <c r="C16" s="62"/>
      <c r="D16" s="6"/>
      <c r="E16" s="10"/>
      <c r="F16" s="8"/>
      <c r="G16" s="10"/>
      <c r="H16" s="8"/>
      <c r="I16" s="10"/>
      <c r="J16" s="106"/>
    </row>
    <row r="17" spans="1:10" x14ac:dyDescent="0.2">
      <c r="A17" s="109"/>
      <c r="B17" s="10"/>
      <c r="C17" s="10"/>
      <c r="D17" s="6"/>
      <c r="E17" s="10"/>
      <c r="F17" s="8"/>
      <c r="G17" s="10"/>
      <c r="H17" s="8"/>
      <c r="I17" s="10"/>
      <c r="J17" s="106"/>
    </row>
    <row r="18" spans="1:10" ht="45" customHeight="1" x14ac:dyDescent="0.2">
      <c r="A18" s="124" t="s">
        <v>32</v>
      </c>
      <c r="B18" s="100">
        <f>J11</f>
        <v>0</v>
      </c>
      <c r="C18" s="16" t="s">
        <v>4</v>
      </c>
      <c r="D18" s="104">
        <f>B18*0.13</f>
        <v>0</v>
      </c>
      <c r="E18" s="16" t="s">
        <v>4</v>
      </c>
      <c r="F18" s="102">
        <f>E15*G15</f>
        <v>0</v>
      </c>
      <c r="G18" s="16" t="s">
        <v>4</v>
      </c>
      <c r="H18" s="102">
        <f>B11*0.7%</f>
        <v>0</v>
      </c>
      <c r="I18" s="28" t="s">
        <v>17</v>
      </c>
      <c r="J18" s="105">
        <f>B18-D18-F18-H18</f>
        <v>0</v>
      </c>
    </row>
    <row r="19" spans="1:10" ht="38.25" x14ac:dyDescent="0.2">
      <c r="A19" s="110"/>
      <c r="B19" s="31" t="s">
        <v>20</v>
      </c>
      <c r="C19" s="32"/>
      <c r="D19" s="33" t="s">
        <v>14</v>
      </c>
      <c r="E19" s="33"/>
      <c r="F19" s="33" t="s">
        <v>10</v>
      </c>
      <c r="G19" s="33"/>
      <c r="H19" s="31" t="s">
        <v>19</v>
      </c>
      <c r="I19" s="33"/>
      <c r="J19" s="107" t="s">
        <v>31</v>
      </c>
    </row>
    <row r="20" spans="1:10" x14ac:dyDescent="0.2">
      <c r="A20" s="109"/>
      <c r="B20" s="10"/>
      <c r="C20" s="10"/>
      <c r="D20" s="6"/>
      <c r="E20" s="10"/>
      <c r="F20" s="8"/>
      <c r="G20" s="10"/>
      <c r="H20" s="8"/>
      <c r="I20" s="10"/>
      <c r="J20" s="106"/>
    </row>
    <row r="21" spans="1:10" x14ac:dyDescent="0.2">
      <c r="A21" s="109"/>
      <c r="B21" s="10"/>
      <c r="C21" s="10"/>
      <c r="D21" s="6"/>
      <c r="E21" s="10"/>
      <c r="F21" s="8"/>
      <c r="G21" s="10"/>
      <c r="H21" s="8"/>
      <c r="I21" s="10"/>
      <c r="J21" s="106"/>
    </row>
    <row r="22" spans="1:10" ht="22.5" customHeight="1" x14ac:dyDescent="0.2">
      <c r="A22" s="109"/>
      <c r="B22" s="10"/>
      <c r="C22" s="10"/>
      <c r="D22" s="10"/>
      <c r="E22" s="10"/>
      <c r="F22" s="10"/>
      <c r="G22" s="10"/>
      <c r="H22" s="26"/>
      <c r="I22" s="11"/>
      <c r="J22" s="106"/>
    </row>
    <row r="23" spans="1:10" ht="20.25" hidden="1" customHeight="1" thickBot="1" x14ac:dyDescent="0.25">
      <c r="A23" s="18"/>
      <c r="B23" s="21"/>
      <c r="C23" s="19"/>
      <c r="D23" s="21"/>
      <c r="E23" s="22"/>
      <c r="F23" s="21"/>
      <c r="G23" s="22"/>
      <c r="H23" s="23"/>
      <c r="I23" s="19"/>
      <c r="J23" s="20"/>
    </row>
    <row r="24" spans="1:10" x14ac:dyDescent="0.2">
      <c r="A24" s="88"/>
      <c r="B24" s="89"/>
      <c r="C24" s="88"/>
      <c r="D24" s="89"/>
      <c r="E24" s="90"/>
      <c r="F24" s="89"/>
      <c r="G24" s="90"/>
      <c r="H24" s="91"/>
      <c r="I24" s="88"/>
      <c r="J24" s="88"/>
    </row>
    <row r="26" spans="1:10" ht="23.25" x14ac:dyDescent="0.35">
      <c r="A26" s="94" t="s">
        <v>38</v>
      </c>
      <c r="B26" s="53"/>
      <c r="C26" s="53"/>
      <c r="D26" s="54"/>
    </row>
    <row r="27" spans="1:10" ht="13.5" customHeight="1" x14ac:dyDescent="0.2">
      <c r="A27" s="46" t="s">
        <v>64</v>
      </c>
      <c r="B27" s="47"/>
      <c r="C27" s="48"/>
      <c r="D27" s="37">
        <v>440</v>
      </c>
    </row>
    <row r="28" spans="1:10" ht="15" x14ac:dyDescent="0.2">
      <c r="A28" s="46" t="s">
        <v>65</v>
      </c>
      <c r="B28" s="47"/>
      <c r="C28" s="48"/>
      <c r="D28" s="37">
        <v>485</v>
      </c>
    </row>
    <row r="29" spans="1:10" ht="12.75" customHeight="1" x14ac:dyDescent="0.2">
      <c r="A29" s="46" t="s">
        <v>66</v>
      </c>
      <c r="B29" s="47"/>
      <c r="C29" s="48"/>
      <c r="D29" s="37">
        <v>528</v>
      </c>
    </row>
    <row r="30" spans="1:10" ht="15" x14ac:dyDescent="0.2">
      <c r="A30" s="46" t="s">
        <v>67</v>
      </c>
      <c r="B30" s="47"/>
      <c r="C30" s="48"/>
      <c r="D30" s="37">
        <v>518</v>
      </c>
    </row>
    <row r="31" spans="1:10" ht="27" customHeight="1" x14ac:dyDescent="0.2"/>
    <row r="32" spans="1:10" ht="21" customHeight="1" x14ac:dyDescent="0.2"/>
    <row r="43" ht="20.25" customHeight="1" x14ac:dyDescent="0.2"/>
    <row r="44" ht="12.75" customHeight="1" x14ac:dyDescent="0.2"/>
    <row r="45" ht="29.25" customHeight="1" x14ac:dyDescent="0.2"/>
    <row r="48" ht="21" customHeight="1" x14ac:dyDescent="0.2"/>
    <row r="61" spans="12:12" ht="27" customHeight="1" x14ac:dyDescent="0.2">
      <c r="L61" s="29"/>
    </row>
  </sheetData>
  <sheetCalcPr fullCalcOnLoad="1"/>
  <mergeCells count="11">
    <mergeCell ref="A1:J1"/>
    <mergeCell ref="J12:J14"/>
    <mergeCell ref="H12:H14"/>
    <mergeCell ref="A26:D26"/>
    <mergeCell ref="A5:B5"/>
    <mergeCell ref="B16:C16"/>
    <mergeCell ref="A3:B3"/>
    <mergeCell ref="E3:G4"/>
    <mergeCell ref="D12:D14"/>
    <mergeCell ref="B15:C15"/>
    <mergeCell ref="F12:F14"/>
  </mergeCells>
  <pageMargins left="0.7" right="0.7" top="0.75" bottom="0.75" header="0.3" footer="0.3"/>
  <pageSetup paperSize="9" scale="62" orientation="portrait" horizontalDpi="4294967294" verticalDpi="4294967294" r:id="rId1"/>
  <headerFooter>
    <oddHeader>&amp;L&amp;"Times New Roman,обычный"www.alfario.ru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J59"/>
  <sheetViews>
    <sheetView view="pageBreakPreview" topLeftCell="A10" zoomScaleNormal="100" zoomScaleSheetLayoutView="100" workbookViewId="0">
      <selection activeCell="B2" sqref="B2"/>
    </sheetView>
  </sheetViews>
  <sheetFormatPr defaultRowHeight="12.75" x14ac:dyDescent="0.2"/>
  <cols>
    <col min="1" max="1" width="19" customWidth="1"/>
    <col min="2" max="2" width="15.28515625" customWidth="1"/>
    <col min="4" max="4" width="11" customWidth="1"/>
    <col min="5" max="6" width="13.140625" customWidth="1"/>
    <col min="7" max="7" width="18.42578125" customWidth="1"/>
    <col min="8" max="8" width="14.140625" customWidth="1"/>
    <col min="9" max="9" width="14.5703125" customWidth="1"/>
    <col min="10" max="10" width="17.7109375" customWidth="1"/>
  </cols>
  <sheetData>
    <row r="1" spans="1:10" ht="20.25" x14ac:dyDescent="0.3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5.5" customHeight="1" thickBot="1" x14ac:dyDescent="0.3">
      <c r="A3" s="85" t="s">
        <v>15</v>
      </c>
      <c r="B3" s="86"/>
      <c r="C3" s="84"/>
      <c r="D3" s="1"/>
      <c r="E3" s="75" t="s">
        <v>77</v>
      </c>
      <c r="F3" s="76"/>
      <c r="G3" s="76"/>
      <c r="H3" s="79"/>
    </row>
    <row r="4" spans="1:10" ht="15" customHeight="1" thickBot="1" x14ac:dyDescent="0.25">
      <c r="D4" s="1"/>
      <c r="E4" s="76"/>
      <c r="F4" s="76"/>
      <c r="G4" s="76"/>
    </row>
    <row r="5" spans="1:10" ht="16.5" thickBot="1" x14ac:dyDescent="0.3">
      <c r="A5" s="85" t="s">
        <v>68</v>
      </c>
      <c r="B5" s="86"/>
      <c r="C5" s="84">
        <v>1</v>
      </c>
      <c r="D5" s="1"/>
      <c r="E5" s="2"/>
      <c r="F5" s="2"/>
      <c r="G5" s="2"/>
    </row>
    <row r="6" spans="1:10" x14ac:dyDescent="0.2">
      <c r="A6" s="2"/>
      <c r="B6" s="2"/>
      <c r="C6" s="2"/>
      <c r="D6" s="1"/>
      <c r="E6" s="2"/>
      <c r="F6" s="2"/>
      <c r="G6" s="2"/>
    </row>
    <row r="7" spans="1:10" x14ac:dyDescent="0.2">
      <c r="A7" s="87"/>
      <c r="B7" s="87"/>
      <c r="C7" s="87"/>
      <c r="D7" s="87"/>
      <c r="E7" s="87"/>
      <c r="F7" s="87"/>
      <c r="G7" s="87"/>
      <c r="H7" s="87"/>
      <c r="I7" s="87"/>
      <c r="J7" s="87"/>
    </row>
    <row r="8" spans="1:10" ht="15.75" x14ac:dyDescent="0.2">
      <c r="A8" s="122" t="s">
        <v>33</v>
      </c>
      <c r="B8" s="10"/>
      <c r="C8" s="10"/>
      <c r="D8" s="4"/>
      <c r="E8" s="25" t="s">
        <v>12</v>
      </c>
      <c r="F8" s="10"/>
      <c r="G8" s="4"/>
      <c r="H8" s="10"/>
      <c r="I8" s="10"/>
      <c r="J8" s="106"/>
    </row>
    <row r="9" spans="1:10" x14ac:dyDescent="0.2">
      <c r="A9" s="109"/>
      <c r="B9" s="10"/>
      <c r="C9" s="10"/>
      <c r="D9" s="4"/>
      <c r="E9" s="4"/>
      <c r="F9" s="10"/>
      <c r="G9" s="4"/>
      <c r="H9" s="10"/>
      <c r="I9" s="10"/>
      <c r="J9" s="106"/>
    </row>
    <row r="10" spans="1:10" x14ac:dyDescent="0.2">
      <c r="A10" s="109"/>
      <c r="B10" s="10"/>
      <c r="C10" s="10"/>
      <c r="D10" s="4"/>
      <c r="E10" s="4"/>
      <c r="F10" s="10"/>
      <c r="G10" s="4"/>
      <c r="H10" s="10"/>
      <c r="I10" s="10"/>
      <c r="J10" s="106"/>
    </row>
    <row r="11" spans="1:10" ht="28.5" customHeight="1" x14ac:dyDescent="0.2">
      <c r="A11" s="123" t="s">
        <v>20</v>
      </c>
      <c r="B11" s="98">
        <f>C3</f>
        <v>0</v>
      </c>
      <c r="C11" s="11" t="s">
        <v>5</v>
      </c>
      <c r="D11" s="98">
        <f>INDEX(A:J,25+C5,4)</f>
        <v>925</v>
      </c>
      <c r="E11" s="7" t="s">
        <v>0</v>
      </c>
      <c r="F11" s="98">
        <v>6</v>
      </c>
      <c r="G11" s="7" t="s">
        <v>0</v>
      </c>
      <c r="H11" s="102">
        <f>H3</f>
        <v>0</v>
      </c>
      <c r="I11" s="11" t="s">
        <v>2</v>
      </c>
      <c r="J11" s="100">
        <f>B11/D11*F11*H11</f>
        <v>0</v>
      </c>
    </row>
    <row r="12" spans="1:10" ht="36.75" customHeight="1" x14ac:dyDescent="0.2">
      <c r="A12" s="109"/>
      <c r="B12" s="12" t="s">
        <v>1</v>
      </c>
      <c r="C12" s="10"/>
      <c r="D12" s="35" t="s">
        <v>6</v>
      </c>
      <c r="E12" s="4"/>
      <c r="F12" s="36" t="s">
        <v>7</v>
      </c>
      <c r="G12" s="4"/>
      <c r="H12" s="36" t="s">
        <v>8</v>
      </c>
      <c r="I12" s="10"/>
      <c r="J12" s="107" t="s">
        <v>72</v>
      </c>
    </row>
    <row r="13" spans="1:10" x14ac:dyDescent="0.2">
      <c r="A13" s="109"/>
      <c r="B13" s="10"/>
      <c r="C13" s="10"/>
      <c r="D13" s="35"/>
      <c r="E13" s="10"/>
      <c r="F13" s="36"/>
      <c r="G13" s="10"/>
      <c r="H13" s="36"/>
      <c r="I13" s="10"/>
      <c r="J13" s="106"/>
    </row>
    <row r="14" spans="1:10" ht="29.25" customHeight="1" x14ac:dyDescent="0.2">
      <c r="A14" s="109"/>
      <c r="B14" s="10"/>
      <c r="C14" s="10"/>
      <c r="D14" s="35"/>
      <c r="E14" s="10"/>
      <c r="F14" s="36"/>
      <c r="G14" s="10"/>
      <c r="H14" s="36"/>
      <c r="I14" s="10"/>
      <c r="J14" s="106"/>
    </row>
    <row r="15" spans="1:10" ht="23.25" x14ac:dyDescent="0.35">
      <c r="A15" s="111" t="s">
        <v>10</v>
      </c>
      <c r="B15" s="101">
        <f>E15*G15</f>
        <v>0</v>
      </c>
      <c r="C15" s="101"/>
      <c r="D15" s="28" t="s">
        <v>17</v>
      </c>
      <c r="E15" s="128">
        <f>J11</f>
        <v>0</v>
      </c>
      <c r="F15" s="24" t="s">
        <v>18</v>
      </c>
      <c r="G15" s="103">
        <v>0.3</v>
      </c>
      <c r="H15" s="8"/>
      <c r="I15" s="10"/>
      <c r="J15" s="106"/>
    </row>
    <row r="16" spans="1:10" x14ac:dyDescent="0.2">
      <c r="A16" s="109"/>
      <c r="B16" s="116" t="s">
        <v>31</v>
      </c>
      <c r="C16" s="117"/>
      <c r="D16" s="6"/>
      <c r="E16" s="10"/>
      <c r="F16" s="8"/>
      <c r="G16" s="10"/>
      <c r="H16" s="8"/>
      <c r="I16" s="10"/>
      <c r="J16" s="106"/>
    </row>
    <row r="17" spans="1:10" x14ac:dyDescent="0.2">
      <c r="A17" s="109"/>
      <c r="B17" s="10"/>
      <c r="C17" s="10"/>
      <c r="D17" s="6"/>
      <c r="E17" s="10"/>
      <c r="F17" s="8"/>
      <c r="G17" s="10"/>
      <c r="H17" s="8"/>
      <c r="I17" s="10"/>
      <c r="J17" s="106"/>
    </row>
    <row r="18" spans="1:10" ht="25.5" x14ac:dyDescent="0.2">
      <c r="A18" s="124" t="s">
        <v>32</v>
      </c>
      <c r="B18" s="100">
        <f>J11</f>
        <v>0</v>
      </c>
      <c r="C18" s="16" t="s">
        <v>4</v>
      </c>
      <c r="D18" s="104">
        <f>B18*0.13</f>
        <v>0</v>
      </c>
      <c r="E18" s="16" t="s">
        <v>4</v>
      </c>
      <c r="F18" s="127">
        <f>E15*G15</f>
        <v>0</v>
      </c>
      <c r="G18" s="16" t="s">
        <v>4</v>
      </c>
      <c r="H18" s="102">
        <f>B11*0.7%</f>
        <v>0</v>
      </c>
      <c r="I18" s="28" t="s">
        <v>17</v>
      </c>
      <c r="J18" s="105">
        <f>B18-D18-F18-H18</f>
        <v>0</v>
      </c>
    </row>
    <row r="19" spans="1:10" ht="38.25" x14ac:dyDescent="0.2">
      <c r="A19" s="110"/>
      <c r="B19" s="31" t="s">
        <v>20</v>
      </c>
      <c r="C19" s="32"/>
      <c r="D19" s="33" t="s">
        <v>14</v>
      </c>
      <c r="E19" s="33"/>
      <c r="F19" s="33" t="s">
        <v>10</v>
      </c>
      <c r="G19" s="33"/>
      <c r="H19" s="31" t="s">
        <v>19</v>
      </c>
      <c r="I19" s="33"/>
      <c r="J19" s="107" t="s">
        <v>31</v>
      </c>
    </row>
    <row r="20" spans="1:10" x14ac:dyDescent="0.2">
      <c r="A20" s="109"/>
      <c r="B20" s="10"/>
      <c r="C20" s="10"/>
      <c r="D20" s="6"/>
      <c r="E20" s="10"/>
      <c r="F20" s="8"/>
      <c r="G20" s="10"/>
      <c r="H20" s="8"/>
      <c r="I20" s="10"/>
      <c r="J20" s="106"/>
    </row>
    <row r="21" spans="1:10" ht="18" customHeight="1" x14ac:dyDescent="0.2">
      <c r="A21" s="109"/>
      <c r="B21" s="10"/>
      <c r="C21" s="10"/>
      <c r="D21" s="6"/>
      <c r="E21" s="10"/>
      <c r="F21" s="8"/>
      <c r="G21" s="10"/>
      <c r="H21" s="8"/>
      <c r="I21" s="10"/>
      <c r="J21" s="106"/>
    </row>
    <row r="22" spans="1:10" ht="23.25" x14ac:dyDescent="0.2">
      <c r="A22" s="109"/>
      <c r="B22" s="10"/>
      <c r="C22" s="10"/>
      <c r="D22" s="10"/>
      <c r="E22" s="10"/>
      <c r="F22" s="10"/>
      <c r="G22" s="10"/>
      <c r="H22" s="26"/>
      <c r="I22" s="11"/>
      <c r="J22" s="106"/>
    </row>
    <row r="23" spans="1:10" x14ac:dyDescent="0.2">
      <c r="A23" s="109"/>
      <c r="B23" s="51"/>
      <c r="C23" s="10"/>
      <c r="D23" s="51"/>
      <c r="E23" s="4"/>
      <c r="F23" s="51"/>
      <c r="G23" s="4"/>
      <c r="H23" s="118"/>
      <c r="I23" s="10"/>
      <c r="J23" s="106"/>
    </row>
    <row r="24" spans="1:10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23.25" x14ac:dyDescent="0.35">
      <c r="A25" s="94" t="s">
        <v>38</v>
      </c>
      <c r="B25" s="53"/>
      <c r="C25" s="53"/>
      <c r="D25" s="54"/>
    </row>
    <row r="26" spans="1:10" ht="15" x14ac:dyDescent="0.2">
      <c r="A26" s="46" t="s">
        <v>69</v>
      </c>
      <c r="B26" s="47"/>
      <c r="C26" s="48"/>
      <c r="D26" s="37">
        <v>925</v>
      </c>
    </row>
    <row r="27" spans="1:10" ht="15" x14ac:dyDescent="0.2">
      <c r="A27" s="46" t="s">
        <v>70</v>
      </c>
      <c r="B27" s="47"/>
      <c r="C27" s="48"/>
      <c r="D27" s="37">
        <v>1046</v>
      </c>
    </row>
    <row r="29" spans="1:10" ht="30.75" customHeight="1" x14ac:dyDescent="0.2"/>
    <row r="40" ht="18.75" customHeight="1" x14ac:dyDescent="0.2"/>
    <row r="41" ht="18" customHeight="1" x14ac:dyDescent="0.2"/>
    <row r="43" ht="30.75" customHeight="1" x14ac:dyDescent="0.2"/>
    <row r="59" ht="31.5" customHeight="1" x14ac:dyDescent="0.2"/>
  </sheetData>
  <sheetCalcPr fullCalcOnLoad="1"/>
  <mergeCells count="7">
    <mergeCell ref="A1:J1"/>
    <mergeCell ref="B16:C16"/>
    <mergeCell ref="B15:C15"/>
    <mergeCell ref="A3:B3"/>
    <mergeCell ref="E3:G4"/>
    <mergeCell ref="A5:B5"/>
    <mergeCell ref="A25:D25"/>
  </mergeCells>
  <pageMargins left="0.7" right="0.7" top="0.75" bottom="0.75" header="0.3" footer="0.3"/>
  <pageSetup paperSize="9" scale="61" orientation="portrait" horizontalDpi="4294967294" verticalDpi="4294967294" r:id="rId1"/>
  <headerFooter>
    <oddHeader>&amp;L&amp;"Times New Roman,обычный"www.alfario.ru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J44"/>
  <sheetViews>
    <sheetView view="pageBreakPreview" zoomScaleNormal="100" zoomScaleSheetLayoutView="100" workbookViewId="0">
      <selection activeCell="D2" sqref="D2"/>
    </sheetView>
  </sheetViews>
  <sheetFormatPr defaultRowHeight="12.75" x14ac:dyDescent="0.2"/>
  <cols>
    <col min="1" max="1" width="18.28515625" customWidth="1"/>
    <col min="2" max="2" width="14.7109375" customWidth="1"/>
    <col min="3" max="3" width="11.140625" customWidth="1"/>
    <col min="4" max="4" width="14.28515625" customWidth="1"/>
    <col min="5" max="5" width="12.5703125" customWidth="1"/>
    <col min="6" max="6" width="14.140625" customWidth="1"/>
    <col min="7" max="7" width="15.42578125" customWidth="1"/>
    <col min="8" max="8" width="13.42578125" customWidth="1"/>
    <col min="9" max="9" width="11.5703125" customWidth="1"/>
    <col min="10" max="10" width="11.85546875" customWidth="1"/>
  </cols>
  <sheetData>
    <row r="1" spans="1:10" ht="20.25" x14ac:dyDescent="0.3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thickBot="1" x14ac:dyDescent="0.3">
      <c r="A3" s="85" t="s">
        <v>15</v>
      </c>
      <c r="B3" s="86"/>
      <c r="C3" s="84"/>
      <c r="D3" s="1"/>
      <c r="E3" s="75" t="s">
        <v>78</v>
      </c>
      <c r="F3" s="76"/>
      <c r="G3" s="76"/>
      <c r="H3" s="79"/>
    </row>
    <row r="4" spans="1:10" ht="15.75" customHeight="1" x14ac:dyDescent="0.2">
      <c r="D4" s="1"/>
      <c r="E4" s="76"/>
      <c r="F4" s="76"/>
      <c r="G4" s="76"/>
    </row>
    <row r="5" spans="1:10" x14ac:dyDescent="0.2">
      <c r="D5" s="1"/>
      <c r="E5" s="2"/>
      <c r="F5" s="2"/>
      <c r="G5" s="2"/>
    </row>
    <row r="6" spans="1:10" x14ac:dyDescent="0.2">
      <c r="A6" s="87"/>
      <c r="B6" s="87"/>
      <c r="C6" s="87"/>
      <c r="D6" s="92"/>
      <c r="E6" s="87"/>
      <c r="F6" s="93"/>
      <c r="G6" s="87"/>
      <c r="H6" s="91"/>
      <c r="I6" s="87"/>
      <c r="J6" s="87"/>
    </row>
    <row r="7" spans="1:10" ht="31.5" x14ac:dyDescent="0.2">
      <c r="A7" s="122" t="s">
        <v>34</v>
      </c>
      <c r="B7" s="10"/>
      <c r="C7" s="10"/>
      <c r="D7" s="4"/>
      <c r="E7" s="25" t="s">
        <v>35</v>
      </c>
      <c r="F7" s="10"/>
      <c r="G7" s="4"/>
      <c r="H7" s="10"/>
      <c r="I7" s="10"/>
      <c r="J7" s="106"/>
    </row>
    <row r="8" spans="1:10" x14ac:dyDescent="0.2">
      <c r="A8" s="109"/>
      <c r="B8" s="10"/>
      <c r="C8" s="10"/>
      <c r="D8" s="4"/>
      <c r="E8" s="4"/>
      <c r="F8" s="10"/>
      <c r="G8" s="4"/>
      <c r="H8" s="10"/>
      <c r="I8" s="10"/>
      <c r="J8" s="106"/>
    </row>
    <row r="9" spans="1:10" x14ac:dyDescent="0.2">
      <c r="A9" s="109"/>
      <c r="B9" s="10"/>
      <c r="C9" s="10"/>
      <c r="D9" s="4"/>
      <c r="E9" s="4"/>
      <c r="F9" s="10"/>
      <c r="G9" s="4"/>
      <c r="H9" s="10"/>
      <c r="I9" s="10"/>
      <c r="J9" s="106"/>
    </row>
    <row r="10" spans="1:10" ht="20.25" x14ac:dyDescent="0.2">
      <c r="A10" s="123" t="s">
        <v>20</v>
      </c>
      <c r="B10" s="98">
        <f>C3</f>
        <v>0</v>
      </c>
      <c r="C10" s="11" t="s">
        <v>5</v>
      </c>
      <c r="D10" s="98">
        <v>1971</v>
      </c>
      <c r="E10" s="7" t="s">
        <v>0</v>
      </c>
      <c r="F10" s="98">
        <v>12</v>
      </c>
      <c r="G10" s="7" t="s">
        <v>0</v>
      </c>
      <c r="H10" s="98">
        <f>H3</f>
        <v>0</v>
      </c>
      <c r="I10" s="11" t="s">
        <v>2</v>
      </c>
      <c r="J10" s="100">
        <f>B10/D10*F10*H10</f>
        <v>0</v>
      </c>
    </row>
    <row r="11" spans="1:10" ht="12.75" customHeight="1" x14ac:dyDescent="0.2">
      <c r="A11" s="109"/>
      <c r="B11" s="62" t="s">
        <v>1</v>
      </c>
      <c r="C11" s="10"/>
      <c r="D11" s="60" t="s">
        <v>16</v>
      </c>
      <c r="E11" s="4"/>
      <c r="F11" s="61" t="s">
        <v>7</v>
      </c>
      <c r="G11" s="4"/>
      <c r="H11" s="61" t="s">
        <v>8</v>
      </c>
      <c r="I11" s="10"/>
      <c r="J11" s="106"/>
    </row>
    <row r="12" spans="1:10" ht="28.5" customHeight="1" x14ac:dyDescent="0.2">
      <c r="A12" s="109"/>
      <c r="B12" s="62"/>
      <c r="C12" s="10"/>
      <c r="D12" s="60"/>
      <c r="E12" s="10"/>
      <c r="F12" s="61"/>
      <c r="G12" s="10"/>
      <c r="H12" s="61"/>
      <c r="I12" s="10"/>
      <c r="J12" s="106"/>
    </row>
    <row r="13" spans="1:10" x14ac:dyDescent="0.2">
      <c r="A13" s="109"/>
      <c r="B13" s="10"/>
      <c r="C13" s="10"/>
      <c r="D13" s="6"/>
      <c r="E13" s="10"/>
      <c r="F13" s="36"/>
      <c r="G13" s="10"/>
      <c r="H13" s="61"/>
      <c r="I13" s="10"/>
      <c r="J13" s="106"/>
    </row>
    <row r="14" spans="1:10" ht="40.5" customHeight="1" x14ac:dyDescent="0.25">
      <c r="A14" s="111" t="s">
        <v>10</v>
      </c>
      <c r="B14" s="101">
        <f>E14*G14</f>
        <v>0</v>
      </c>
      <c r="C14" s="101"/>
      <c r="D14" s="28" t="s">
        <v>17</v>
      </c>
      <c r="E14" s="128">
        <f>J10</f>
        <v>0</v>
      </c>
      <c r="F14" s="30" t="s">
        <v>18</v>
      </c>
      <c r="G14" s="102">
        <v>0.3</v>
      </c>
      <c r="H14" s="8"/>
      <c r="I14" s="10"/>
      <c r="J14" s="106"/>
    </row>
    <row r="15" spans="1:10" ht="29.25" customHeight="1" x14ac:dyDescent="0.2">
      <c r="A15" s="109"/>
      <c r="B15" s="119" t="s">
        <v>31</v>
      </c>
      <c r="C15" s="120"/>
      <c r="D15" s="6"/>
      <c r="E15" s="10"/>
      <c r="F15" s="8"/>
      <c r="G15" s="10"/>
      <c r="H15" s="8"/>
      <c r="I15" s="10"/>
      <c r="J15" s="106"/>
    </row>
    <row r="16" spans="1:10" ht="39" customHeight="1" x14ac:dyDescent="0.2">
      <c r="A16" s="124" t="s">
        <v>32</v>
      </c>
      <c r="B16" s="100">
        <f>J10</f>
        <v>0</v>
      </c>
      <c r="C16" s="16" t="s">
        <v>4</v>
      </c>
      <c r="D16" s="104">
        <f>B16*0.13</f>
        <v>0</v>
      </c>
      <c r="E16" s="16" t="s">
        <v>4</v>
      </c>
      <c r="F16" s="127">
        <f>B14</f>
        <v>0</v>
      </c>
      <c r="G16" s="16" t="s">
        <v>4</v>
      </c>
      <c r="H16" s="102">
        <f>B10*0.7%</f>
        <v>0</v>
      </c>
      <c r="I16" s="28" t="s">
        <v>17</v>
      </c>
      <c r="J16" s="105">
        <f>B16-D16-F16-H16</f>
        <v>0</v>
      </c>
    </row>
    <row r="17" spans="1:10" ht="38.25" x14ac:dyDescent="0.2">
      <c r="A17" s="110"/>
      <c r="B17" s="31" t="s">
        <v>20</v>
      </c>
      <c r="C17" s="32"/>
      <c r="D17" s="33" t="s">
        <v>14</v>
      </c>
      <c r="E17" s="33"/>
      <c r="F17" s="33" t="s">
        <v>10</v>
      </c>
      <c r="G17" s="33"/>
      <c r="H17" s="31" t="s">
        <v>19</v>
      </c>
      <c r="I17" s="33"/>
      <c r="J17" s="107" t="s">
        <v>31</v>
      </c>
    </row>
    <row r="18" spans="1:10" x14ac:dyDescent="0.2">
      <c r="A18" s="109"/>
      <c r="B18" s="10"/>
      <c r="C18" s="10"/>
      <c r="D18" s="6"/>
      <c r="E18" s="10"/>
      <c r="F18" s="8"/>
      <c r="G18" s="10"/>
      <c r="H18" s="8"/>
      <c r="I18" s="10"/>
      <c r="J18" s="106"/>
    </row>
    <row r="19" spans="1:10" x14ac:dyDescent="0.2">
      <c r="A19" s="109"/>
      <c r="B19" s="10"/>
      <c r="C19" s="10"/>
      <c r="D19" s="6"/>
      <c r="E19" s="10"/>
      <c r="F19" s="8"/>
      <c r="G19" s="10"/>
      <c r="H19" s="8"/>
      <c r="I19" s="10"/>
      <c r="J19" s="106"/>
    </row>
    <row r="20" spans="1:10" ht="20.25" x14ac:dyDescent="0.2">
      <c r="A20" s="109"/>
      <c r="B20" s="10"/>
      <c r="C20" s="10"/>
      <c r="D20" s="10"/>
      <c r="E20" s="10"/>
      <c r="F20" s="10"/>
      <c r="G20" s="10"/>
      <c r="H20" s="10"/>
      <c r="I20" s="11"/>
      <c r="J20" s="106"/>
    </row>
    <row r="21" spans="1:10" x14ac:dyDescent="0.2">
      <c r="A21" s="109"/>
      <c r="B21" s="51"/>
      <c r="C21" s="10"/>
      <c r="D21" s="51"/>
      <c r="E21" s="4"/>
      <c r="F21" s="51"/>
      <c r="G21" s="4"/>
      <c r="H21" s="118"/>
      <c r="I21" s="10"/>
      <c r="J21" s="106"/>
    </row>
    <row r="22" spans="1:10" ht="17.25" customHeight="1" x14ac:dyDescent="0.2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6" spans="1:10" ht="12.75" customHeight="1" x14ac:dyDescent="0.2"/>
    <row r="30" spans="1:10" ht="21" customHeight="1" x14ac:dyDescent="0.2"/>
    <row r="41" ht="12.75" customHeight="1" x14ac:dyDescent="0.2"/>
    <row r="42" ht="21.75" customHeight="1" x14ac:dyDescent="0.2"/>
    <row r="44" ht="21" customHeight="1" x14ac:dyDescent="0.2"/>
  </sheetData>
  <mergeCells count="9">
    <mergeCell ref="A1:J1"/>
    <mergeCell ref="H11:H13"/>
    <mergeCell ref="B15:C15"/>
    <mergeCell ref="A3:B3"/>
    <mergeCell ref="E3:G4"/>
    <mergeCell ref="B14:C14"/>
    <mergeCell ref="D11:D12"/>
    <mergeCell ref="B11:B12"/>
    <mergeCell ref="F11:F12"/>
  </mergeCells>
  <pageMargins left="0.7" right="0.7" top="0.75" bottom="0.75" header="0.3" footer="0.3"/>
  <pageSetup paperSize="9" scale="65" orientation="portrait" horizontalDpi="4294967294" verticalDpi="4294967294" r:id="rId1"/>
  <headerFooter>
    <oddHeader>&amp;L&amp;"Times New Roman,обычный"www.alfario.ru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Начало</vt:lpstr>
      <vt:lpstr>Пятидневная рабочая неделя</vt:lpstr>
      <vt:lpstr>СУРВ 1М</vt:lpstr>
      <vt:lpstr>СУРВ 3М</vt:lpstr>
      <vt:lpstr>СУРВ 6М</vt:lpstr>
      <vt:lpstr>СУРВ 12М</vt:lpstr>
    </vt:vector>
  </TitlesOfParts>
  <Manager>www.alfario.ru</Manager>
  <Company>www.alfario.ru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www.alfario.ru</dc:creator>
  <cp:lastPrinted>2015-01-19T12:37:05Z</cp:lastPrinted>
  <dcterms:created xsi:type="dcterms:W3CDTF">1996-10-08T23:32:33Z</dcterms:created>
  <dcterms:modified xsi:type="dcterms:W3CDTF">2015-10-28T12:23:13Z</dcterms:modified>
</cp:coreProperties>
</file>